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4386648-0395-4B7D-A3E3-8EE4D66DCEB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plan nabave" sheetId="1" r:id="rId1"/>
    <sheet name="opis konta materijal i sirovine" sheetId="2" r:id="rId2"/>
    <sheet name="List3" sheetId="3" r:id="rId3"/>
  </sheets>
  <definedNames>
    <definedName name="_xlnm.Print_Titles" localSheetId="1">'opis konta materijal i sirovine'!$1:$1</definedName>
    <definedName name="_xlnm.Print_Titles" localSheetId="0">'plan nabave'!$1:$1</definedName>
    <definedName name="_xlnm.Print_Area" localSheetId="1">'opis konta materijal i sirovine'!$A$1:$S$34</definedName>
    <definedName name="_xlnm.Print_Area" localSheetId="0">'plan nabave'!$A$1:$S$92</definedName>
  </definedNames>
  <calcPr calcId="179021"/>
</workbook>
</file>

<file path=xl/calcChain.xml><?xml version="1.0" encoding="utf-8"?>
<calcChain xmlns="http://schemas.openxmlformats.org/spreadsheetml/2006/main">
  <c r="F6" i="2" l="1"/>
  <c r="E6" i="2"/>
  <c r="F10" i="2"/>
  <c r="F2" i="2" s="1"/>
  <c r="E10" i="2"/>
  <c r="F14" i="2"/>
  <c r="E14" i="2"/>
  <c r="F17" i="2"/>
  <c r="F21" i="2"/>
  <c r="E21" i="2"/>
  <c r="F81" i="1"/>
  <c r="F78" i="1"/>
  <c r="E25" i="1" l="1"/>
  <c r="F12" i="1" l="1"/>
  <c r="E9" i="1" l="1"/>
  <c r="E18" i="2" l="1"/>
  <c r="E17" i="2" s="1"/>
  <c r="E2" i="2" s="1"/>
  <c r="E84" i="1" l="1"/>
  <c r="E83" i="1"/>
  <c r="E82" i="1"/>
  <c r="E76" i="1"/>
  <c r="F71" i="1"/>
  <c r="F63" i="1"/>
  <c r="E69" i="1"/>
  <c r="F27" i="1"/>
  <c r="E3" i="1" l="1"/>
  <c r="E2" i="1"/>
  <c r="F54" i="1"/>
  <c r="F48" i="1" l="1"/>
  <c r="E39" i="1"/>
  <c r="F40" i="1" l="1"/>
  <c r="F16" i="1"/>
  <c r="E13" i="1"/>
  <c r="E14" i="1"/>
  <c r="E15" i="1"/>
  <c r="E17" i="1"/>
  <c r="E18" i="1"/>
  <c r="E19" i="1"/>
  <c r="E20" i="1"/>
  <c r="E21" i="1"/>
  <c r="E28" i="1"/>
  <c r="E29" i="1"/>
  <c r="E30" i="1"/>
  <c r="E31" i="1"/>
  <c r="E32" i="1"/>
  <c r="E33" i="1"/>
  <c r="E34" i="1"/>
  <c r="E35" i="1"/>
  <c r="E36" i="1"/>
  <c r="E37" i="1"/>
  <c r="E38" i="1"/>
  <c r="E43" i="1"/>
  <c r="E44" i="1"/>
  <c r="E46" i="1"/>
  <c r="E47" i="1"/>
  <c r="E50" i="1"/>
  <c r="E52" i="1"/>
  <c r="E53" i="1"/>
  <c r="E55" i="1"/>
  <c r="E56" i="1"/>
  <c r="E57" i="1"/>
  <c r="E58" i="1"/>
  <c r="E59" i="1"/>
  <c r="E61" i="1"/>
  <c r="E64" i="1"/>
  <c r="E65" i="1"/>
  <c r="E66" i="1"/>
  <c r="E67" i="1"/>
  <c r="E68" i="1"/>
  <c r="E70" i="1"/>
  <c r="E72" i="1"/>
  <c r="E73" i="1"/>
  <c r="E74" i="1"/>
  <c r="E75" i="1"/>
  <c r="E78" i="1"/>
  <c r="E79" i="1"/>
  <c r="E80" i="1"/>
  <c r="E81" i="1"/>
  <c r="E85" i="1"/>
  <c r="E24" i="1"/>
  <c r="E26" i="1"/>
  <c r="E23" i="1"/>
  <c r="F22" i="1"/>
  <c r="E22" i="1" s="1"/>
  <c r="E5" i="1"/>
  <c r="E7" i="1"/>
  <c r="E8" i="1"/>
  <c r="E10" i="1"/>
  <c r="F4" i="1"/>
  <c r="E48" i="1" l="1"/>
  <c r="E71" i="1"/>
  <c r="E63" i="1"/>
  <c r="E27" i="1"/>
  <c r="E40" i="1"/>
  <c r="E16" i="1"/>
  <c r="E54" i="1"/>
  <c r="E4" i="1"/>
  <c r="E12" i="1"/>
</calcChain>
</file>

<file path=xl/sharedStrings.xml><?xml version="1.0" encoding="utf-8"?>
<sst xmlns="http://schemas.openxmlformats.org/spreadsheetml/2006/main" count="841" uniqueCount="341">
  <si>
    <t>Redni br.</t>
  </si>
  <si>
    <t>Konto</t>
  </si>
  <si>
    <t>Predmet nabave</t>
  </si>
  <si>
    <t>Procijenjena vrijednost nabave (bez PDV-a)</t>
  </si>
  <si>
    <t>Planirana sredstva s PDV-om</t>
  </si>
  <si>
    <t>Evidencijski br. nabave</t>
  </si>
  <si>
    <t xml:space="preserve">Postupak nabave </t>
  </si>
  <si>
    <t>Planirani početak postupanja</t>
  </si>
  <si>
    <t>Trajanje ugovora</t>
  </si>
  <si>
    <t>Materijal i sirovine</t>
  </si>
  <si>
    <t>Energija</t>
  </si>
  <si>
    <t>Materijal i dijelovi za tekuće i investicijsko održavanje</t>
  </si>
  <si>
    <t xml:space="preserve">Sitni inventar 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</si>
  <si>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</si>
  <si>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</si>
  <si>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</si>
  <si>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</si>
  <si>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</si>
  <si>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</si>
  <si>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</si>
  <si>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</si>
  <si>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</si>
  <si>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</si>
  <si>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</si>
  <si>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</si>
  <si>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</si>
  <si>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</si>
  <si>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</si>
  <si>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</si>
  <si>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</si>
  <si>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</si>
  <si>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</t>
  </si>
  <si>
    <t>Materijal i sredstva za čišćenje</t>
  </si>
  <si>
    <t xml:space="preserve">Materijal za higijenske potrebe </t>
  </si>
  <si>
    <t>Uredski materijal i ostali materijalni rashodi</t>
  </si>
  <si>
    <t>Električna energija</t>
  </si>
  <si>
    <t>Plin</t>
  </si>
  <si>
    <t>Lož ulje</t>
  </si>
  <si>
    <t xml:space="preserve">Materijal i dijelovi za tekuće  i inv. održ. građevinskih objekata </t>
  </si>
  <si>
    <t>Materijal i dijelovi za tekuće  i inv. održ. postrojenja i opreme</t>
  </si>
  <si>
    <t>Ostali materijal i dijelovi za tekuće  i investicijsko održavanje</t>
  </si>
  <si>
    <t>Usluge telefona</t>
  </si>
  <si>
    <t>Usluge pošte</t>
  </si>
  <si>
    <t>Usluge prijevoza</t>
  </si>
  <si>
    <t>Zidarsko-građevinski radovi</t>
  </si>
  <si>
    <t>Vodoinstalaterski radovi</t>
  </si>
  <si>
    <t>Knauferski radovi</t>
  </si>
  <si>
    <t>Soboslikarski radovi</t>
  </si>
  <si>
    <t>Keramičarski radovi</t>
  </si>
  <si>
    <t>Elekričarski radovi</t>
  </si>
  <si>
    <t>Fasaderski radovi</t>
  </si>
  <si>
    <t>Stolarski radovi</t>
  </si>
  <si>
    <t>Ostale usluge tek. i inv. održavanja građevinskih objekata</t>
  </si>
  <si>
    <t>Ostale usluge tekućeg i investicijskog održavanja</t>
  </si>
  <si>
    <t>Usluge tekućeg i investicijskog održavanja postrojenja i opreme</t>
  </si>
  <si>
    <t>Opskrba vodom</t>
  </si>
  <si>
    <t>Deratizacija i dezinsekcija</t>
  </si>
  <si>
    <t>Dimnjačarske usluge</t>
  </si>
  <si>
    <t>Ostale komunalne usluge</t>
  </si>
  <si>
    <t>Iznošenje i odvoz smeća</t>
  </si>
  <si>
    <t>Ostali materijal za potrebe redovnog poslovanja</t>
  </si>
  <si>
    <t>Literatura</t>
  </si>
  <si>
    <t>Uredski materijal</t>
  </si>
  <si>
    <t>Ugovori o djelu</t>
  </si>
  <si>
    <t>Revizorske usluge</t>
  </si>
  <si>
    <t>Usluge agencija i studentskog servisa</t>
  </si>
  <si>
    <t>Ostale intelektualne i osobne usluge</t>
  </si>
  <si>
    <t>Grafičke i tiskarske usluge, usluge kopiranja i slično</t>
  </si>
  <si>
    <t>Uređenje prostora</t>
  </si>
  <si>
    <t>Usluge čišćenja, pranja i slično</t>
  </si>
  <si>
    <t>Naknada za energetsku uslugu</t>
  </si>
  <si>
    <t>Ostale nespomenute usluge</t>
  </si>
  <si>
    <t>Računala i računalna oprema</t>
  </si>
  <si>
    <t>Radio i TV prijemnici</t>
  </si>
  <si>
    <t>Telefoni i ostali komunikacijski uređaji</t>
  </si>
  <si>
    <t>Ostala komunikacijska oprema</t>
  </si>
  <si>
    <t>Sportska oprema</t>
  </si>
  <si>
    <t>Glazbena oprema</t>
  </si>
  <si>
    <t>Stolice</t>
  </si>
  <si>
    <t>Kreveti</t>
  </si>
  <si>
    <t>Ormari</t>
  </si>
  <si>
    <t>Madraci</t>
  </si>
  <si>
    <t>Ostala uredska oprema i namještaj</t>
  </si>
  <si>
    <t>Ravnateljica Doma</t>
  </si>
  <si>
    <t>mr.sc. Nataša Tomić</t>
  </si>
  <si>
    <t>____________________________________</t>
  </si>
  <si>
    <t>Predsjednica Domskog odbora</t>
  </si>
  <si>
    <t>Iva Ilić Stanić, prof.</t>
  </si>
  <si>
    <t>_________________________________</t>
  </si>
  <si>
    <t>3.1.</t>
  </si>
  <si>
    <t>3.2.</t>
  </si>
  <si>
    <t>3.3.</t>
  </si>
  <si>
    <t>4.1.</t>
  </si>
  <si>
    <t>4.2.</t>
  </si>
  <si>
    <t>4.3.</t>
  </si>
  <si>
    <t>4.</t>
  </si>
  <si>
    <t>5.</t>
  </si>
  <si>
    <t>6.</t>
  </si>
  <si>
    <t>7.</t>
  </si>
  <si>
    <t>8.</t>
  </si>
  <si>
    <t>9.</t>
  </si>
  <si>
    <t>10.</t>
  </si>
  <si>
    <t>10.1.</t>
  </si>
  <si>
    <t>10.2.</t>
  </si>
  <si>
    <t>10.3.</t>
  </si>
  <si>
    <t>10.4.</t>
  </si>
  <si>
    <t>10.5.</t>
  </si>
  <si>
    <t>11.</t>
  </si>
  <si>
    <t>12.</t>
  </si>
  <si>
    <t>13.</t>
  </si>
  <si>
    <t>14.</t>
  </si>
  <si>
    <t>15.</t>
  </si>
  <si>
    <t>15.1.</t>
  </si>
  <si>
    <t>15.2.</t>
  </si>
  <si>
    <t>15.3.</t>
  </si>
  <si>
    <t>15.4.</t>
  </si>
  <si>
    <t>16.</t>
  </si>
  <si>
    <t>17.</t>
  </si>
  <si>
    <t>18.</t>
  </si>
  <si>
    <t>21.</t>
  </si>
  <si>
    <t>21.1.</t>
  </si>
  <si>
    <t>22.2.</t>
  </si>
  <si>
    <t>22.3.</t>
  </si>
  <si>
    <t>21.3.</t>
  </si>
  <si>
    <t>21.4.</t>
  </si>
  <si>
    <t>21.5.</t>
  </si>
  <si>
    <t>21.6.</t>
  </si>
  <si>
    <t>22.</t>
  </si>
  <si>
    <t>22.1.</t>
  </si>
  <si>
    <t>23.</t>
  </si>
  <si>
    <t>24.</t>
  </si>
  <si>
    <t>24.1.</t>
  </si>
  <si>
    <t>24.2.</t>
  </si>
  <si>
    <t>25.</t>
  </si>
  <si>
    <t>26.</t>
  </si>
  <si>
    <t>Smještaj na službenom putu</t>
  </si>
  <si>
    <t>Prijevoz na službenom putu</t>
  </si>
  <si>
    <t>3.4.</t>
  </si>
  <si>
    <t>3.5.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</si>
  <si>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</si>
  <si>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</si>
  <si>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</si>
  <si>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</si>
  <si>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</si>
  <si>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</si>
  <si>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</si>
  <si>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</si>
  <si>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</si>
  <si>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</si>
  <si>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6.1.</t>
  </si>
  <si>
    <t>6.2.</t>
  </si>
  <si>
    <t>6.3.</t>
  </si>
  <si>
    <t>9.1.</t>
  </si>
  <si>
    <t>9.2.</t>
  </si>
  <si>
    <t>9.3.</t>
  </si>
  <si>
    <t>10.6.</t>
  </si>
  <si>
    <t>10.7.</t>
  </si>
  <si>
    <t>10.8.</t>
  </si>
  <si>
    <t>10.9.</t>
  </si>
  <si>
    <t>10.10.</t>
  </si>
  <si>
    <t>10.11.</t>
  </si>
  <si>
    <t>12.1.</t>
  </si>
  <si>
    <t>12.2.</t>
  </si>
  <si>
    <t>12.3.</t>
  </si>
  <si>
    <t>12.4.</t>
  </si>
  <si>
    <t>12.5.</t>
  </si>
  <si>
    <t>17.1.</t>
  </si>
  <si>
    <t>17.2.</t>
  </si>
  <si>
    <t>17.3.</t>
  </si>
  <si>
    <t>17.4.</t>
  </si>
  <si>
    <t>17.5.</t>
  </si>
  <si>
    <t>19.</t>
  </si>
  <si>
    <t>20.</t>
  </si>
  <si>
    <t>CPV</t>
  </si>
  <si>
    <t>Grupe</t>
  </si>
  <si>
    <t>1 god</t>
  </si>
  <si>
    <t>/</t>
  </si>
  <si>
    <t>06/01-17-23OS/1</t>
  </si>
  <si>
    <t>NE</t>
  </si>
  <si>
    <t>Kutne garniture</t>
  </si>
  <si>
    <t>21.7.</t>
  </si>
  <si>
    <t>23.1.</t>
  </si>
  <si>
    <t>25.1.</t>
  </si>
  <si>
    <t>25.2.</t>
  </si>
  <si>
    <t>Mini hladnjak</t>
  </si>
  <si>
    <t>25.3.</t>
  </si>
  <si>
    <t xml:space="preserve">Ostali uređaji, strojevi i oprema </t>
  </si>
  <si>
    <t>OP-okvirni sporazum PGŽ</t>
  </si>
  <si>
    <t>4.3.1.</t>
  </si>
  <si>
    <t>svježe povrće</t>
  </si>
  <si>
    <t>svježe voće</t>
  </si>
  <si>
    <t>4.5.1.</t>
  </si>
  <si>
    <t>sladoled</t>
  </si>
  <si>
    <t>smrznuto tijesto</t>
  </si>
  <si>
    <t>smrznuto povrće</t>
  </si>
  <si>
    <t>4.3.2.</t>
  </si>
  <si>
    <t>4.5.2.</t>
  </si>
  <si>
    <t>4.5.3.</t>
  </si>
  <si>
    <t>SMRZNUTI PROIZVODI</t>
  </si>
  <si>
    <t>RIBA</t>
  </si>
  <si>
    <t>VOĆE I POVRĆE</t>
  </si>
  <si>
    <t>MESO</t>
  </si>
  <si>
    <t>SUHOMESNATI PROIZVODI</t>
  </si>
  <si>
    <t>MLIJEKO I MLIJEČNI PROIZVODI</t>
  </si>
  <si>
    <t>4.6.1.</t>
  </si>
  <si>
    <t>4.6.2.</t>
  </si>
  <si>
    <t>mlijeko</t>
  </si>
  <si>
    <t>mliječni proizvodi</t>
  </si>
  <si>
    <t>KRUH I KOLAČI</t>
  </si>
  <si>
    <t>4.7.1.</t>
  </si>
  <si>
    <t>4.7.2.</t>
  </si>
  <si>
    <t>4.7.3.</t>
  </si>
  <si>
    <t>kolači</t>
  </si>
  <si>
    <t>slani proizvodi od tijesta</t>
  </si>
  <si>
    <t>OPĆE NAMIRNICE</t>
  </si>
  <si>
    <t>4.8.1.</t>
  </si>
  <si>
    <t>4.8.2.</t>
  </si>
  <si>
    <t>jaja</t>
  </si>
  <si>
    <t>koštunjičavo voće i prerađevine</t>
  </si>
  <si>
    <t>4.8.3.</t>
  </si>
  <si>
    <t>čaj</t>
  </si>
  <si>
    <t>ulje i margarin</t>
  </si>
  <si>
    <t>4.8.4.</t>
  </si>
  <si>
    <t>margo</t>
  </si>
  <si>
    <t xml:space="preserve">brašno od žitarica i povrća </t>
  </si>
  <si>
    <t>konzervirano povrće i prerađevine od povrća</t>
  </si>
  <si>
    <t>voda i sokovi</t>
  </si>
  <si>
    <t>juhe, začini i začinski dodaci</t>
  </si>
  <si>
    <t>NAMIRNICE VAN UGOVORA</t>
  </si>
  <si>
    <t>tjestenina i riža</t>
  </si>
  <si>
    <t>razni prehrambeni proizvodi</t>
  </si>
  <si>
    <t>4.1.1.</t>
  </si>
  <si>
    <t>Toneri</t>
  </si>
  <si>
    <t>LIJEKOVI</t>
  </si>
  <si>
    <t>klikom na Materijal i sirovine dolazi se do opisa konta</t>
  </si>
  <si>
    <t>4.8.5.</t>
  </si>
  <si>
    <t>4.8.6.</t>
  </si>
  <si>
    <t>4.8.7.</t>
  </si>
  <si>
    <t>4.8.8.</t>
  </si>
  <si>
    <t>4.8.9.</t>
  </si>
  <si>
    <t>4.8.10.</t>
  </si>
  <si>
    <t>4.8.11.</t>
  </si>
  <si>
    <t>3.1.1.</t>
  </si>
  <si>
    <t xml:space="preserve">meso peradi </t>
  </si>
  <si>
    <t>85100000-0</t>
  </si>
  <si>
    <t>74110000-3</t>
  </si>
  <si>
    <t>23122000-8</t>
  </si>
  <si>
    <t>64000000-6</t>
  </si>
  <si>
    <t>41110000-3</t>
  </si>
  <si>
    <t>90121000-4</t>
  </si>
  <si>
    <t>74721000-9</t>
  </si>
  <si>
    <t>74724000-0</t>
  </si>
  <si>
    <t>1811000-3, 19300000-9</t>
  </si>
  <si>
    <t>17200000-4, 36671000-5</t>
  </si>
  <si>
    <t>32570000-9</t>
  </si>
  <si>
    <t>30236000-2</t>
  </si>
  <si>
    <t>45262000-1</t>
  </si>
  <si>
    <t>50315000-6</t>
  </si>
  <si>
    <t>45421000-4</t>
  </si>
  <si>
    <t>66336000-4</t>
  </si>
  <si>
    <t>29230000-0</t>
  </si>
  <si>
    <t>72000000-5</t>
  </si>
  <si>
    <t>45442000-7</t>
  </si>
  <si>
    <t>74121200-5</t>
  </si>
  <si>
    <t>29852100-7</t>
  </si>
  <si>
    <t>36121000-5</t>
  </si>
  <si>
    <t>2213000-5</t>
  </si>
  <si>
    <t>45332200-5</t>
  </si>
  <si>
    <t>70130000-1</t>
  </si>
  <si>
    <t>74831000-3</t>
  </si>
  <si>
    <t>91120000-1</t>
  </si>
  <si>
    <t>29711000-6</t>
  </si>
  <si>
    <t>3200000-3</t>
  </si>
  <si>
    <t>78114100-0</t>
  </si>
  <si>
    <t>74231710-7</t>
  </si>
  <si>
    <t>60113100-4</t>
  </si>
  <si>
    <t>7240000-4</t>
  </si>
  <si>
    <t>Usluge interneta</t>
  </si>
  <si>
    <t>9.4.</t>
  </si>
  <si>
    <t>21.2.</t>
  </si>
  <si>
    <t>kruh i pekarski proizvodi</t>
  </si>
  <si>
    <t xml:space="preserve">15891000, 15872000, 15871000  </t>
  </si>
  <si>
    <t>15411100, 15411110, 15431100</t>
  </si>
  <si>
    <t>33141000 24240000</t>
  </si>
  <si>
    <t>Klima uređaji</t>
  </si>
  <si>
    <t>Oprema za praonicu rublja</t>
  </si>
  <si>
    <t>6.9.2018.-5.9.2019.</t>
  </si>
  <si>
    <t>NOVI PLAN Procijenjena vrijednost nabave (bez PDV-a)</t>
  </si>
  <si>
    <t>NOVI PLAN s PDV-om</t>
  </si>
  <si>
    <t>Izmjene i dopune procijenjene vrijednosti nabave (bez PDV-a)</t>
  </si>
  <si>
    <t>Izmjene i dopune planiranih sredstava s PDV-om</t>
  </si>
  <si>
    <t>Kamere</t>
  </si>
  <si>
    <t>E-BV-26/18</t>
  </si>
  <si>
    <t>jednostavna nabava/ugovor</t>
  </si>
  <si>
    <t>01.01.2019-31.12.2019</t>
  </si>
  <si>
    <t>DA</t>
  </si>
  <si>
    <t>E-BV-27/18</t>
  </si>
  <si>
    <t>ponuda/narudžbenica</t>
  </si>
  <si>
    <t>02/01-18/01OS</t>
  </si>
  <si>
    <t>02/01-17-01OS/6</t>
  </si>
  <si>
    <t>09.10.2018.-08.10.2019.</t>
  </si>
  <si>
    <t>02/01-17-01OS/5</t>
  </si>
  <si>
    <t>10.10.2018.-09.10.2019.</t>
  </si>
  <si>
    <t>02/01-17-01OS/4</t>
  </si>
  <si>
    <t>23.10.2018.-22.10.2019.</t>
  </si>
  <si>
    <t>E-BV-11/18</t>
  </si>
  <si>
    <t>jednostavna nabava - ugovor</t>
  </si>
  <si>
    <t>01.01.2019.-31.12.2019.</t>
  </si>
  <si>
    <t>E-BV-10/18</t>
  </si>
  <si>
    <t>E-BV-08/18</t>
  </si>
  <si>
    <t>jednostavna nabava-ugovor</t>
  </si>
  <si>
    <t>E-BV-15/18</t>
  </si>
  <si>
    <t>jednostavna nabava- ugovor</t>
  </si>
  <si>
    <t>1.god</t>
  </si>
  <si>
    <t>E-BV-18/18</t>
  </si>
  <si>
    <t>E-BV-09/18</t>
  </si>
  <si>
    <t>E-BV-05/18</t>
  </si>
  <si>
    <t>E-BV-14/18</t>
  </si>
  <si>
    <t>01.01.2019-31.12.2019.</t>
  </si>
  <si>
    <t>02/01-17-01OS/3</t>
  </si>
  <si>
    <t>18.10.2018.-17.10.2019.</t>
  </si>
  <si>
    <t>E-BV-21/18</t>
  </si>
  <si>
    <t>01.01.2019. 31.12.2019.</t>
  </si>
  <si>
    <t>-</t>
  </si>
  <si>
    <t>E-BV-16/18</t>
  </si>
  <si>
    <t>ponuda/ narudžbenica</t>
  </si>
  <si>
    <t>E-BV-04/18</t>
  </si>
  <si>
    <t>E-BV-07/18</t>
  </si>
  <si>
    <t>E-BV-19/18</t>
  </si>
  <si>
    <t>E-BV-12/18</t>
  </si>
  <si>
    <t>E-BV-13/18</t>
  </si>
  <si>
    <t>E-BV-22/18</t>
  </si>
  <si>
    <t>jednostavna naba/ugovor</t>
  </si>
  <si>
    <t>E-BV-20/18</t>
  </si>
  <si>
    <t>narudžbenica</t>
  </si>
  <si>
    <t xml:space="preserve"> I. izmjene i dopune procijenjene vrijednosti nabave (bez PDV-a)</t>
  </si>
  <si>
    <t>I. izmjene i dopune planiranih sredstava s PDV-om</t>
  </si>
  <si>
    <t>II. izmjene i dopune procijenjene vrijednosti nabave (bez PDV-a)</t>
  </si>
  <si>
    <t>II. Izmjene i dopune planiranih sredstava s PDV-om</t>
  </si>
  <si>
    <t>KLASA: 400-02/19-02/02</t>
  </si>
  <si>
    <t>UR.BR: 2156-56-19-01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</si>
</sst>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1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" fontId="0" fillId="0" borderId="10" xfId="0" applyNumberFormat="1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vertical="center" wrapText="1"/>
    </xf>
    <xf numFmtId="4" fontId="0" fillId="0" borderId="1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vertical="center" wrapText="1"/>
    </xf>
    <xf numFmtId="2" fontId="5" fillId="3" borderId="6" xfId="0" applyNumberFormat="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0" xfId="0" applyFont="1"/>
    <xf numFmtId="1" fontId="3" fillId="0" borderId="8" xfId="0" applyNumberFormat="1" applyFont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 wrapText="1"/>
    </xf>
    <xf numFmtId="1" fontId="1" fillId="4" borderId="16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" fontId="0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" fontId="1" fillId="5" borderId="15" xfId="0" applyNumberFormat="1" applyFont="1" applyFill="1" applyBorder="1" applyAlignment="1">
      <alignment horizontal="center" vertical="center" wrapText="1"/>
    </xf>
    <xf numFmtId="1" fontId="1" fillId="5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4" fontId="1" fillId="5" borderId="16" xfId="0" applyNumberFormat="1" applyFont="1" applyFill="1" applyBorder="1" applyAlignment="1">
      <alignment horizontal="center" vertical="center" wrapText="1"/>
    </xf>
    <xf numFmtId="1" fontId="4" fillId="0" borderId="19" xfId="1" applyNumberFormat="1" applyFont="1" applyBorder="1" applyAlignment="1">
      <alignment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3" xfId="0" applyNumberFormat="1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1" fontId="0" fillId="2" borderId="8" xfId="0" applyNumberFormat="1" applyFont="1" applyFill="1" applyBorder="1" applyAlignment="1">
      <alignment horizontal="center" vertical="center" wrapText="1"/>
    </xf>
    <xf numFmtId="1" fontId="0" fillId="2" borderId="3" xfId="0" applyNumberFormat="1" applyFont="1" applyFill="1" applyBorder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horizontal="center" vertical="top" wrapText="1"/>
    </xf>
    <xf numFmtId="1" fontId="0" fillId="3" borderId="1" xfId="0" applyNumberFormat="1" applyFont="1" applyFill="1" applyBorder="1" applyAlignment="1">
      <alignment horizontal="center" vertical="top" wrapText="1"/>
    </xf>
    <xf numFmtId="1" fontId="0" fillId="2" borderId="8" xfId="0" applyNumberFormat="1" applyFont="1" applyFill="1" applyBorder="1" applyAlignment="1">
      <alignment vertical="center" wrapText="1"/>
    </xf>
    <xf numFmtId="4" fontId="0" fillId="2" borderId="8" xfId="0" applyNumberFormat="1" applyFont="1" applyFill="1" applyBorder="1" applyAlignment="1">
      <alignment vertical="center" wrapText="1"/>
    </xf>
    <xf numFmtId="2" fontId="1" fillId="5" borderId="16" xfId="0" applyNumberFormat="1" applyFont="1" applyFill="1" applyBorder="1" applyAlignment="1">
      <alignment horizontal="center" vertical="center" wrapText="1"/>
    </xf>
    <xf numFmtId="0" fontId="0" fillId="0" borderId="0" xfId="0" applyFont="1"/>
    <xf numFmtId="2" fontId="1" fillId="4" borderId="16" xfId="0" applyNumberFormat="1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1" xfId="0" applyNumberForma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4" fillId="0" borderId="1" xfId="1" applyNumberFormat="1" applyBorder="1" applyAlignment="1">
      <alignment vertical="center"/>
    </xf>
    <xf numFmtId="4" fontId="4" fillId="0" borderId="12" xfId="1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2" borderId="3" xfId="0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2" borderId="8" xfId="0" applyNumberFormat="1" applyFont="1" applyFill="1" applyBorder="1" applyAlignment="1">
      <alignment horizontal="right" vertical="center" wrapText="1"/>
    </xf>
    <xf numFmtId="2" fontId="1" fillId="5" borderId="16" xfId="0" applyNumberFormat="1" applyFont="1" applyFill="1" applyBorder="1" applyAlignment="1">
      <alignment horizontal="center" vertical="center" textRotation="90" wrapText="1"/>
    </xf>
    <xf numFmtId="1" fontId="6" fillId="0" borderId="1" xfId="0" applyNumberFormat="1" applyFont="1" applyBorder="1" applyAlignment="1">
      <alignment horizontal="center" vertical="center" wrapText="1"/>
    </xf>
    <xf numFmtId="2" fontId="1" fillId="5" borderId="17" xfId="0" applyNumberFormat="1" applyFont="1" applyFill="1" applyBorder="1" applyAlignment="1">
      <alignment horizontal="center" vertical="center" textRotation="90" wrapText="1"/>
    </xf>
    <xf numFmtId="1" fontId="1" fillId="5" borderId="16" xfId="0" applyNumberFormat="1" applyFont="1" applyFill="1" applyBorder="1" applyAlignment="1">
      <alignment horizontal="center" vertical="center" textRotation="90" wrapText="1"/>
    </xf>
    <xf numFmtId="2" fontId="7" fillId="0" borderId="12" xfId="1" applyNumberFormat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 wrapText="1"/>
    </xf>
    <xf numFmtId="2" fontId="7" fillId="0" borderId="14" xfId="1" applyNumberFormat="1" applyFont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view="pageLayout" zoomScaleNormal="100" workbookViewId="0">
      <selection activeCell="A88" sqref="A88"/>
    </sheetView>
  </sheetViews>
  <sheetFormatPr defaultColWidth="16.140625" defaultRowHeight="15" x14ac:dyDescent="0.25"/>
  <cols>
    <col min="1" max="1" width="4.5703125" style="73" customWidth="1"/>
    <col min="2" max="2" width="5.42578125" style="73" customWidth="1"/>
    <col min="3" max="3" width="9.140625" style="79" customWidth="1"/>
    <col min="4" max="4" width="26.7109375" style="74" customWidth="1"/>
    <col min="5" max="5" width="11" style="75" customWidth="1"/>
    <col min="6" max="6" width="9.85546875" style="75" customWidth="1"/>
    <col min="7" max="7" width="10.5703125" style="75" customWidth="1"/>
    <col min="8" max="8" width="10.140625" style="75" customWidth="1"/>
    <col min="9" max="9" width="10.7109375" style="75" customWidth="1"/>
    <col min="10" max="10" width="11.42578125" style="75" customWidth="1"/>
    <col min="11" max="11" width="12.5703125" style="75" customWidth="1"/>
    <col min="12" max="12" width="11.42578125" style="75" customWidth="1"/>
    <col min="13" max="13" width="12.28515625" style="75" customWidth="1"/>
    <col min="14" max="14" width="11.42578125" style="75" customWidth="1"/>
    <col min="15" max="15" width="7.28515625" style="34" customWidth="1"/>
    <col min="16" max="16" width="8.7109375" style="34" customWidth="1"/>
    <col min="17" max="17" width="7.85546875" style="34" customWidth="1"/>
    <col min="18" max="18" width="8.140625" style="34" customWidth="1"/>
    <col min="19" max="19" width="4.5703125" style="34" customWidth="1"/>
    <col min="20" max="20" width="11.28515625" style="1" customWidth="1"/>
    <col min="21" max="16384" width="16.140625" style="1"/>
  </cols>
  <sheetData>
    <row r="1" spans="1:20" s="2" customFormat="1" ht="104.25" customHeight="1" thickBot="1" x14ac:dyDescent="0.3">
      <c r="A1" s="82" t="s">
        <v>0</v>
      </c>
      <c r="B1" s="139" t="s">
        <v>1</v>
      </c>
      <c r="C1" s="84" t="s">
        <v>173</v>
      </c>
      <c r="D1" s="83" t="s">
        <v>2</v>
      </c>
      <c r="E1" s="85" t="s">
        <v>3</v>
      </c>
      <c r="F1" s="85" t="s">
        <v>4</v>
      </c>
      <c r="G1" s="85" t="s">
        <v>335</v>
      </c>
      <c r="H1" s="85" t="s">
        <v>336</v>
      </c>
      <c r="I1" s="85" t="s">
        <v>287</v>
      </c>
      <c r="J1" s="85" t="s">
        <v>288</v>
      </c>
      <c r="K1" s="85" t="s">
        <v>337</v>
      </c>
      <c r="L1" s="85" t="s">
        <v>338</v>
      </c>
      <c r="M1" s="85" t="s">
        <v>287</v>
      </c>
      <c r="N1" s="85" t="s">
        <v>288</v>
      </c>
      <c r="O1" s="109" t="s">
        <v>5</v>
      </c>
      <c r="P1" s="136" t="s">
        <v>6</v>
      </c>
      <c r="Q1" s="136" t="s">
        <v>7</v>
      </c>
      <c r="R1" s="136" t="s">
        <v>8</v>
      </c>
      <c r="S1" s="138" t="s">
        <v>174</v>
      </c>
      <c r="T1" s="24"/>
    </row>
    <row r="2" spans="1:20" s="2" customFormat="1" ht="29.25" customHeight="1" x14ac:dyDescent="0.25">
      <c r="A2" s="3">
        <v>1</v>
      </c>
      <c r="B2" s="4">
        <v>3211</v>
      </c>
      <c r="C2" s="76"/>
      <c r="D2" s="20" t="s">
        <v>135</v>
      </c>
      <c r="E2" s="21">
        <f>F2-(F2*25/125)</f>
        <v>20000</v>
      </c>
      <c r="F2" s="21">
        <v>25000</v>
      </c>
      <c r="G2" s="21">
        <v>0</v>
      </c>
      <c r="H2" s="21">
        <v>0</v>
      </c>
      <c r="I2" s="21">
        <v>20000</v>
      </c>
      <c r="J2" s="21">
        <v>25000</v>
      </c>
      <c r="K2" s="21">
        <v>0</v>
      </c>
      <c r="L2" s="21">
        <v>0</v>
      </c>
      <c r="M2" s="21">
        <v>20000</v>
      </c>
      <c r="N2" s="21">
        <v>25000</v>
      </c>
      <c r="O2" s="120" t="s">
        <v>176</v>
      </c>
      <c r="P2" s="120" t="s">
        <v>176</v>
      </c>
      <c r="Q2" s="120" t="s">
        <v>176</v>
      </c>
      <c r="R2" s="120" t="s">
        <v>176</v>
      </c>
      <c r="S2" s="121" t="s">
        <v>176</v>
      </c>
      <c r="T2" s="24"/>
    </row>
    <row r="3" spans="1:20" s="2" customFormat="1" ht="29.25" customHeight="1" x14ac:dyDescent="0.25">
      <c r="A3" s="9">
        <v>2</v>
      </c>
      <c r="B3" s="8">
        <v>3211</v>
      </c>
      <c r="C3" s="47"/>
      <c r="D3" s="22" t="s">
        <v>136</v>
      </c>
      <c r="E3" s="23">
        <f>F3-(F3*25/125)</f>
        <v>12000</v>
      </c>
      <c r="F3" s="23">
        <v>15000</v>
      </c>
      <c r="G3" s="23">
        <v>0</v>
      </c>
      <c r="H3" s="23">
        <v>0</v>
      </c>
      <c r="I3" s="23">
        <v>12000</v>
      </c>
      <c r="J3" s="23">
        <v>15000</v>
      </c>
      <c r="K3" s="23">
        <v>5600</v>
      </c>
      <c r="L3" s="23">
        <v>7000</v>
      </c>
      <c r="M3" s="23">
        <v>17600</v>
      </c>
      <c r="N3" s="23">
        <v>22000</v>
      </c>
      <c r="O3" s="122" t="s">
        <v>176</v>
      </c>
      <c r="P3" s="122" t="s">
        <v>176</v>
      </c>
      <c r="Q3" s="122" t="s">
        <v>176</v>
      </c>
      <c r="R3" s="122" t="s">
        <v>176</v>
      </c>
      <c r="S3" s="123" t="s">
        <v>176</v>
      </c>
      <c r="T3" s="24"/>
    </row>
    <row r="4" spans="1:20" s="6" customFormat="1" ht="29.25" customHeight="1" x14ac:dyDescent="0.25">
      <c r="A4" s="9">
        <v>3</v>
      </c>
      <c r="B4" s="8">
        <v>3221</v>
      </c>
      <c r="C4" s="47"/>
      <c r="D4" s="5" t="s">
        <v>34</v>
      </c>
      <c r="E4" s="7">
        <f>SUM(E5:E10)</f>
        <v>169760</v>
      </c>
      <c r="F4" s="7">
        <f>SUM(F5:F10)</f>
        <v>212200</v>
      </c>
      <c r="G4" s="7">
        <v>16001.78</v>
      </c>
      <c r="H4" s="7">
        <v>20002.23</v>
      </c>
      <c r="I4" s="7">
        <v>185761.78</v>
      </c>
      <c r="J4" s="7">
        <v>232202.23</v>
      </c>
      <c r="K4" s="7">
        <v>4000</v>
      </c>
      <c r="L4" s="7">
        <v>5000</v>
      </c>
      <c r="M4" s="7">
        <v>189761.78</v>
      </c>
      <c r="N4" s="7">
        <v>237202.23</v>
      </c>
      <c r="O4" s="122" t="s">
        <v>176</v>
      </c>
      <c r="P4" s="122" t="s">
        <v>176</v>
      </c>
      <c r="Q4" s="122" t="s">
        <v>176</v>
      </c>
      <c r="R4" s="122" t="s">
        <v>176</v>
      </c>
      <c r="S4" s="123" t="s">
        <v>176</v>
      </c>
      <c r="T4" s="25"/>
    </row>
    <row r="5" spans="1:20" ht="29.25" customHeight="1" x14ac:dyDescent="0.25">
      <c r="A5" s="17" t="s">
        <v>89</v>
      </c>
      <c r="B5" s="18"/>
      <c r="C5" s="44">
        <v>22800000</v>
      </c>
      <c r="D5" s="14" t="s">
        <v>62</v>
      </c>
      <c r="E5" s="15">
        <f t="shared" ref="E5:E10" si="0">F5-(F5*25/125)</f>
        <v>20860</v>
      </c>
      <c r="F5" s="15">
        <v>26075</v>
      </c>
      <c r="G5" s="15">
        <v>0</v>
      </c>
      <c r="H5" s="15">
        <v>0</v>
      </c>
      <c r="I5" s="15">
        <v>20860</v>
      </c>
      <c r="J5" s="15">
        <v>26075</v>
      </c>
      <c r="K5" s="15">
        <v>0</v>
      </c>
      <c r="L5" s="15">
        <v>0</v>
      </c>
      <c r="M5" s="15">
        <v>20860</v>
      </c>
      <c r="N5" s="15">
        <v>26075</v>
      </c>
      <c r="O5" s="42" t="s">
        <v>292</v>
      </c>
      <c r="P5" s="40" t="s">
        <v>293</v>
      </c>
      <c r="Q5" s="40" t="s">
        <v>294</v>
      </c>
      <c r="R5" s="40" t="s">
        <v>175</v>
      </c>
      <c r="S5" s="41" t="s">
        <v>295</v>
      </c>
      <c r="T5" s="26"/>
    </row>
    <row r="6" spans="1:20" ht="29.25" customHeight="1" x14ac:dyDescent="0.25">
      <c r="A6" s="17" t="s">
        <v>242</v>
      </c>
      <c r="B6" s="18"/>
      <c r="C6" s="44">
        <v>30125110</v>
      </c>
      <c r="D6" s="14" t="s">
        <v>232</v>
      </c>
      <c r="E6" s="15">
        <v>16364</v>
      </c>
      <c r="F6" s="15">
        <v>20455</v>
      </c>
      <c r="G6" s="15">
        <v>0</v>
      </c>
      <c r="H6" s="15">
        <v>0</v>
      </c>
      <c r="I6" s="15">
        <v>16364</v>
      </c>
      <c r="J6" s="15">
        <v>20455</v>
      </c>
      <c r="K6" s="15">
        <v>4000</v>
      </c>
      <c r="L6" s="15">
        <v>5000</v>
      </c>
      <c r="M6" s="15">
        <v>20364</v>
      </c>
      <c r="N6" s="15">
        <v>25455</v>
      </c>
      <c r="O6" s="42" t="s">
        <v>296</v>
      </c>
      <c r="P6" s="40" t="s">
        <v>297</v>
      </c>
      <c r="Q6" s="40" t="s">
        <v>294</v>
      </c>
      <c r="R6" s="40" t="s">
        <v>175</v>
      </c>
      <c r="S6" s="41"/>
      <c r="T6" s="26"/>
    </row>
    <row r="7" spans="1:20" ht="29.25" customHeight="1" x14ac:dyDescent="0.25">
      <c r="A7" s="17" t="s">
        <v>90</v>
      </c>
      <c r="B7" s="18"/>
      <c r="C7" s="44">
        <v>22200000</v>
      </c>
      <c r="D7" s="14" t="s">
        <v>61</v>
      </c>
      <c r="E7" s="15">
        <f t="shared" si="0"/>
        <v>4800</v>
      </c>
      <c r="F7" s="15">
        <v>6000</v>
      </c>
      <c r="G7" s="15">
        <v>0</v>
      </c>
      <c r="H7" s="15">
        <v>0</v>
      </c>
      <c r="I7" s="15">
        <v>4800</v>
      </c>
      <c r="J7" s="15">
        <v>6000</v>
      </c>
      <c r="K7" s="15">
        <v>0</v>
      </c>
      <c r="L7" s="15">
        <v>0</v>
      </c>
      <c r="M7" s="15">
        <v>4800</v>
      </c>
      <c r="N7" s="15">
        <v>4800</v>
      </c>
      <c r="O7" s="117" t="s">
        <v>176</v>
      </c>
      <c r="P7" s="117" t="s">
        <v>176</v>
      </c>
      <c r="Q7" s="117" t="s">
        <v>176</v>
      </c>
      <c r="R7" s="117" t="s">
        <v>176</v>
      </c>
      <c r="S7" s="124" t="s">
        <v>176</v>
      </c>
      <c r="T7" s="26"/>
    </row>
    <row r="8" spans="1:20" ht="29.25" customHeight="1" x14ac:dyDescent="0.25">
      <c r="A8" s="17" t="s">
        <v>91</v>
      </c>
      <c r="B8" s="18"/>
      <c r="C8" s="44">
        <v>39800000</v>
      </c>
      <c r="D8" s="14" t="s">
        <v>32</v>
      </c>
      <c r="E8" s="15">
        <f t="shared" si="0"/>
        <v>48000</v>
      </c>
      <c r="F8" s="15">
        <v>60000</v>
      </c>
      <c r="G8" s="15">
        <v>0</v>
      </c>
      <c r="H8" s="15">
        <v>0</v>
      </c>
      <c r="I8" s="15">
        <v>48000</v>
      </c>
      <c r="J8" s="15">
        <v>60000</v>
      </c>
      <c r="K8" s="15">
        <v>0</v>
      </c>
      <c r="L8" s="15">
        <v>0</v>
      </c>
      <c r="M8" s="15">
        <v>48000</v>
      </c>
      <c r="N8" s="15">
        <v>48000</v>
      </c>
      <c r="O8" s="40" t="s">
        <v>293</v>
      </c>
      <c r="P8" s="40" t="s">
        <v>294</v>
      </c>
      <c r="Q8" s="40" t="s">
        <v>175</v>
      </c>
      <c r="R8" s="41" t="s">
        <v>295</v>
      </c>
      <c r="S8" s="124"/>
      <c r="T8" s="26"/>
    </row>
    <row r="9" spans="1:20" ht="29.25" customHeight="1" x14ac:dyDescent="0.25">
      <c r="A9" s="17" t="s">
        <v>137</v>
      </c>
      <c r="B9" s="18"/>
      <c r="C9" s="44">
        <v>33760000</v>
      </c>
      <c r="D9" s="14" t="s">
        <v>33</v>
      </c>
      <c r="E9" s="15">
        <f>F9-(F9*25/125)</f>
        <v>41040</v>
      </c>
      <c r="F9" s="15">
        <v>51300</v>
      </c>
      <c r="G9" s="15">
        <v>0</v>
      </c>
      <c r="H9" s="15">
        <v>0</v>
      </c>
      <c r="I9" s="15">
        <v>41040</v>
      </c>
      <c r="J9" s="15">
        <v>51300</v>
      </c>
      <c r="K9" s="15">
        <v>0</v>
      </c>
      <c r="L9" s="15">
        <v>0</v>
      </c>
      <c r="M9" s="15">
        <v>41040</v>
      </c>
      <c r="N9" s="15">
        <v>41040</v>
      </c>
      <c r="O9" s="40" t="s">
        <v>293</v>
      </c>
      <c r="P9" s="40" t="s">
        <v>294</v>
      </c>
      <c r="Q9" s="40" t="s">
        <v>175</v>
      </c>
      <c r="R9" s="41"/>
      <c r="S9" s="124"/>
      <c r="T9" s="26"/>
    </row>
    <row r="10" spans="1:20" s="6" customFormat="1" ht="29.25" customHeight="1" x14ac:dyDescent="0.25">
      <c r="A10" s="17" t="s">
        <v>138</v>
      </c>
      <c r="B10" s="18"/>
      <c r="C10" s="44"/>
      <c r="D10" s="14" t="s">
        <v>60</v>
      </c>
      <c r="E10" s="15">
        <f t="shared" si="0"/>
        <v>38696</v>
      </c>
      <c r="F10" s="15">
        <v>48370</v>
      </c>
      <c r="G10" s="15">
        <v>16001.78</v>
      </c>
      <c r="H10" s="15">
        <v>20002.23</v>
      </c>
      <c r="I10" s="15">
        <v>54697.78</v>
      </c>
      <c r="J10" s="15">
        <v>68372.23</v>
      </c>
      <c r="K10" s="15">
        <v>0</v>
      </c>
      <c r="L10" s="15">
        <v>0</v>
      </c>
      <c r="M10" s="15">
        <v>54697.78</v>
      </c>
      <c r="N10" s="15">
        <v>54697.78</v>
      </c>
      <c r="O10" s="117" t="s">
        <v>176</v>
      </c>
      <c r="P10" s="117" t="s">
        <v>176</v>
      </c>
      <c r="Q10" s="117" t="s">
        <v>176</v>
      </c>
      <c r="R10" s="117" t="s">
        <v>176</v>
      </c>
      <c r="S10" s="124" t="s">
        <v>176</v>
      </c>
      <c r="T10" s="25"/>
    </row>
    <row r="11" spans="1:20" ht="29.25" customHeight="1" x14ac:dyDescent="0.25">
      <c r="A11" s="9" t="s">
        <v>95</v>
      </c>
      <c r="B11" s="8">
        <v>3222</v>
      </c>
      <c r="C11" s="47"/>
      <c r="D11" s="125" t="s">
        <v>9</v>
      </c>
      <c r="E11" s="125">
        <v>676387.83</v>
      </c>
      <c r="F11" s="125">
        <v>835000</v>
      </c>
      <c r="G11" s="126">
        <v>22584.86</v>
      </c>
      <c r="H11" s="126">
        <v>0</v>
      </c>
      <c r="I11" s="126">
        <v>698972.69</v>
      </c>
      <c r="J11" s="126">
        <v>835000</v>
      </c>
      <c r="K11" s="126">
        <v>-40580.870000000003</v>
      </c>
      <c r="L11" s="126">
        <v>-50000</v>
      </c>
      <c r="M11" s="126">
        <v>658391.81999999995</v>
      </c>
      <c r="N11" s="126">
        <v>785000</v>
      </c>
      <c r="O11" s="140" t="s">
        <v>234</v>
      </c>
      <c r="P11" s="141"/>
      <c r="Q11" s="141"/>
      <c r="R11" s="141"/>
      <c r="S11" s="142"/>
      <c r="T11" s="26"/>
    </row>
    <row r="12" spans="1:20" ht="29.25" customHeight="1" x14ac:dyDescent="0.25">
      <c r="A12" s="9" t="s">
        <v>96</v>
      </c>
      <c r="B12" s="8">
        <v>3223</v>
      </c>
      <c r="C12" s="47"/>
      <c r="D12" s="5" t="s">
        <v>10</v>
      </c>
      <c r="E12" s="7">
        <f>SUM(E13:E15)</f>
        <v>283732</v>
      </c>
      <c r="F12" s="7">
        <f>SUM(F13:F15)</f>
        <v>354665</v>
      </c>
      <c r="G12" s="7">
        <v>30400</v>
      </c>
      <c r="H12" s="7">
        <v>38000</v>
      </c>
      <c r="I12" s="7">
        <v>314132</v>
      </c>
      <c r="J12" s="7">
        <v>392665</v>
      </c>
      <c r="K12" s="7">
        <v>17440</v>
      </c>
      <c r="L12" s="7">
        <v>21800</v>
      </c>
      <c r="M12" s="7">
        <v>331572</v>
      </c>
      <c r="N12" s="7">
        <v>414465</v>
      </c>
      <c r="O12" s="40"/>
      <c r="P12" s="40"/>
      <c r="Q12" s="40"/>
      <c r="R12" s="41"/>
      <c r="S12" s="123" t="s">
        <v>176</v>
      </c>
      <c r="T12" s="26"/>
    </row>
    <row r="13" spans="1:20" ht="29.25" customHeight="1" x14ac:dyDescent="0.25">
      <c r="A13" s="17" t="s">
        <v>146</v>
      </c>
      <c r="B13" s="18"/>
      <c r="C13" s="44">
        <v>40100000</v>
      </c>
      <c r="D13" s="14" t="s">
        <v>35</v>
      </c>
      <c r="E13" s="15">
        <f t="shared" ref="E13:E22" si="1">F13-(F13*25/125)</f>
        <v>135200</v>
      </c>
      <c r="F13" s="15">
        <v>169000</v>
      </c>
      <c r="G13" s="15">
        <v>0</v>
      </c>
      <c r="H13" s="15">
        <v>0</v>
      </c>
      <c r="I13" s="15">
        <v>135200</v>
      </c>
      <c r="J13" s="15">
        <v>169000</v>
      </c>
      <c r="K13" s="15">
        <v>17440</v>
      </c>
      <c r="L13" s="15">
        <v>21800</v>
      </c>
      <c r="M13" s="15">
        <v>152640</v>
      </c>
      <c r="N13" s="15">
        <v>190800</v>
      </c>
      <c r="O13" s="42" t="s">
        <v>298</v>
      </c>
      <c r="P13" s="40" t="s">
        <v>293</v>
      </c>
      <c r="Q13" s="40" t="s">
        <v>294</v>
      </c>
      <c r="R13" s="40" t="s">
        <v>175</v>
      </c>
      <c r="S13" s="124"/>
      <c r="T13" s="26"/>
    </row>
    <row r="14" spans="1:20" ht="29.25" customHeight="1" x14ac:dyDescent="0.25">
      <c r="A14" s="17" t="s">
        <v>147</v>
      </c>
      <c r="B14" s="18"/>
      <c r="C14" s="44">
        <v>23210000</v>
      </c>
      <c r="D14" s="14" t="s">
        <v>36</v>
      </c>
      <c r="E14" s="15">
        <f t="shared" si="1"/>
        <v>12532</v>
      </c>
      <c r="F14" s="15">
        <v>15665</v>
      </c>
      <c r="G14" s="15">
        <v>0</v>
      </c>
      <c r="H14" s="15">
        <v>0</v>
      </c>
      <c r="I14" s="15">
        <v>12532</v>
      </c>
      <c r="J14" s="15">
        <v>15665</v>
      </c>
      <c r="K14" s="15">
        <v>0</v>
      </c>
      <c r="L14" s="15">
        <v>0</v>
      </c>
      <c r="M14" s="15">
        <v>12532</v>
      </c>
      <c r="N14" s="15">
        <v>15665</v>
      </c>
      <c r="O14" s="117" t="s">
        <v>176</v>
      </c>
      <c r="P14" s="117" t="s">
        <v>176</v>
      </c>
      <c r="Q14" s="117" t="s">
        <v>176</v>
      </c>
      <c r="R14" s="117" t="s">
        <v>176</v>
      </c>
      <c r="S14" s="124" t="s">
        <v>176</v>
      </c>
      <c r="T14" s="26"/>
    </row>
    <row r="15" spans="1:20" ht="29.25" customHeight="1" x14ac:dyDescent="0.25">
      <c r="A15" s="17" t="s">
        <v>148</v>
      </c>
      <c r="B15" s="18"/>
      <c r="C15" s="44" t="s">
        <v>246</v>
      </c>
      <c r="D15" s="14" t="s">
        <v>37</v>
      </c>
      <c r="E15" s="15">
        <f t="shared" si="1"/>
        <v>136000</v>
      </c>
      <c r="F15" s="15">
        <v>170000</v>
      </c>
      <c r="G15" s="15">
        <v>30400</v>
      </c>
      <c r="H15" s="15">
        <v>38000</v>
      </c>
      <c r="I15" s="15">
        <v>166400</v>
      </c>
      <c r="J15" s="15">
        <v>208000</v>
      </c>
      <c r="K15" s="15">
        <v>0</v>
      </c>
      <c r="L15" s="15">
        <v>0</v>
      </c>
      <c r="M15" s="15">
        <v>166400</v>
      </c>
      <c r="N15" s="15">
        <v>208000</v>
      </c>
      <c r="O15" s="117" t="s">
        <v>177</v>
      </c>
      <c r="P15" s="117" t="s">
        <v>187</v>
      </c>
      <c r="Q15" s="117" t="s">
        <v>286</v>
      </c>
      <c r="R15" s="117" t="s">
        <v>175</v>
      </c>
      <c r="S15" s="124" t="s">
        <v>178</v>
      </c>
      <c r="T15" s="26"/>
    </row>
    <row r="16" spans="1:20" ht="29.25" customHeight="1" x14ac:dyDescent="0.25">
      <c r="A16" s="9" t="s">
        <v>97</v>
      </c>
      <c r="B16" s="8">
        <v>3224</v>
      </c>
      <c r="C16" s="47"/>
      <c r="D16" s="5" t="s">
        <v>11</v>
      </c>
      <c r="E16" s="7">
        <f>SUM(E17:E19)</f>
        <v>77120</v>
      </c>
      <c r="F16" s="7">
        <f>SUM(F17:F19)</f>
        <v>96400</v>
      </c>
      <c r="G16" s="7">
        <v>132000</v>
      </c>
      <c r="H16" s="7">
        <v>165000</v>
      </c>
      <c r="I16" s="7">
        <v>209120</v>
      </c>
      <c r="J16" s="7">
        <v>261400</v>
      </c>
      <c r="K16" s="7">
        <v>32055.73</v>
      </c>
      <c r="L16" s="7">
        <v>40069.660000000003</v>
      </c>
      <c r="M16" s="7">
        <v>241175.73</v>
      </c>
      <c r="N16" s="7">
        <v>301469.65999999997</v>
      </c>
      <c r="O16" s="122" t="s">
        <v>176</v>
      </c>
      <c r="P16" s="122" t="s">
        <v>176</v>
      </c>
      <c r="Q16" s="122" t="s">
        <v>176</v>
      </c>
      <c r="R16" s="122" t="s">
        <v>176</v>
      </c>
      <c r="S16" s="123" t="s">
        <v>176</v>
      </c>
      <c r="T16" s="26"/>
    </row>
    <row r="17" spans="1:20" ht="29.25" customHeight="1" x14ac:dyDescent="0.25">
      <c r="A17" s="17" t="s">
        <v>149</v>
      </c>
      <c r="B17" s="18"/>
      <c r="C17" s="44"/>
      <c r="D17" s="14" t="s">
        <v>38</v>
      </c>
      <c r="E17" s="15">
        <f t="shared" si="1"/>
        <v>48000</v>
      </c>
      <c r="F17" s="15">
        <v>60000</v>
      </c>
      <c r="G17" s="15">
        <v>125600</v>
      </c>
      <c r="H17" s="15">
        <v>157000</v>
      </c>
      <c r="I17" s="15">
        <v>173600</v>
      </c>
      <c r="J17" s="15">
        <v>217000</v>
      </c>
      <c r="K17" s="15">
        <v>32055.73</v>
      </c>
      <c r="L17" s="15">
        <v>40069.660000000003</v>
      </c>
      <c r="M17" s="15">
        <v>205655.73</v>
      </c>
      <c r="N17" s="15">
        <v>257069.66</v>
      </c>
      <c r="O17" s="117" t="s">
        <v>176</v>
      </c>
      <c r="P17" s="117" t="s">
        <v>176</v>
      </c>
      <c r="Q17" s="117" t="s">
        <v>176</v>
      </c>
      <c r="R17" s="117" t="s">
        <v>176</v>
      </c>
      <c r="S17" s="124" t="s">
        <v>176</v>
      </c>
      <c r="T17" s="26"/>
    </row>
    <row r="18" spans="1:20" ht="29.25" customHeight="1" x14ac:dyDescent="0.25">
      <c r="A18" s="17" t="s">
        <v>150</v>
      </c>
      <c r="B18" s="18"/>
      <c r="C18" s="44"/>
      <c r="D18" s="14" t="s">
        <v>39</v>
      </c>
      <c r="E18" s="15">
        <f t="shared" si="1"/>
        <v>12000</v>
      </c>
      <c r="F18" s="15">
        <v>15000</v>
      </c>
      <c r="G18" s="15">
        <v>6400</v>
      </c>
      <c r="H18" s="15">
        <v>8000</v>
      </c>
      <c r="I18" s="15">
        <v>18400</v>
      </c>
      <c r="J18" s="15">
        <v>23000</v>
      </c>
      <c r="K18" s="15">
        <v>0</v>
      </c>
      <c r="L18" s="15">
        <v>0</v>
      </c>
      <c r="M18" s="15">
        <v>18400</v>
      </c>
      <c r="N18" s="15">
        <v>23000</v>
      </c>
      <c r="O18" s="117" t="s">
        <v>176</v>
      </c>
      <c r="P18" s="117" t="s">
        <v>176</v>
      </c>
      <c r="Q18" s="117" t="s">
        <v>176</v>
      </c>
      <c r="R18" s="117" t="s">
        <v>176</v>
      </c>
      <c r="S18" s="124" t="s">
        <v>176</v>
      </c>
      <c r="T18" s="26"/>
    </row>
    <row r="19" spans="1:20" ht="29.25" customHeight="1" x14ac:dyDescent="0.25">
      <c r="A19" s="17" t="s">
        <v>151</v>
      </c>
      <c r="B19" s="18"/>
      <c r="C19" s="44"/>
      <c r="D19" s="14" t="s">
        <v>40</v>
      </c>
      <c r="E19" s="15">
        <f t="shared" si="1"/>
        <v>17120</v>
      </c>
      <c r="F19" s="15">
        <v>21400</v>
      </c>
      <c r="G19" s="15">
        <v>0</v>
      </c>
      <c r="H19" s="15">
        <v>0</v>
      </c>
      <c r="I19" s="15">
        <v>17120</v>
      </c>
      <c r="J19" s="15">
        <v>21400</v>
      </c>
      <c r="K19" s="15">
        <v>0</v>
      </c>
      <c r="L19" s="15">
        <v>0</v>
      </c>
      <c r="M19" s="15">
        <v>17120</v>
      </c>
      <c r="N19" s="15">
        <v>21400</v>
      </c>
      <c r="O19" s="117" t="s">
        <v>176</v>
      </c>
      <c r="P19" s="117" t="s">
        <v>176</v>
      </c>
      <c r="Q19" s="117" t="s">
        <v>176</v>
      </c>
      <c r="R19" s="117" t="s">
        <v>176</v>
      </c>
      <c r="S19" s="124" t="s">
        <v>176</v>
      </c>
      <c r="T19" s="26"/>
    </row>
    <row r="20" spans="1:20" ht="29.25" customHeight="1" x14ac:dyDescent="0.25">
      <c r="A20" s="9" t="s">
        <v>98</v>
      </c>
      <c r="B20" s="8">
        <v>3225</v>
      </c>
      <c r="C20" s="137" t="s">
        <v>253</v>
      </c>
      <c r="D20" s="5" t="s">
        <v>12</v>
      </c>
      <c r="E20" s="7">
        <f t="shared" si="1"/>
        <v>32000</v>
      </c>
      <c r="F20" s="7">
        <v>40000</v>
      </c>
      <c r="G20" s="7">
        <v>0</v>
      </c>
      <c r="H20" s="7">
        <v>0</v>
      </c>
      <c r="I20" s="7">
        <v>32000</v>
      </c>
      <c r="J20" s="7">
        <v>40000</v>
      </c>
      <c r="K20" s="7">
        <v>-8036.8</v>
      </c>
      <c r="L20" s="7">
        <v>-10046</v>
      </c>
      <c r="M20" s="7">
        <v>23963.200000000001</v>
      </c>
      <c r="N20" s="7">
        <v>29954</v>
      </c>
      <c r="O20" s="122" t="s">
        <v>176</v>
      </c>
      <c r="P20" s="122" t="s">
        <v>176</v>
      </c>
      <c r="Q20" s="122" t="s">
        <v>176</v>
      </c>
      <c r="R20" s="122" t="s">
        <v>176</v>
      </c>
      <c r="S20" s="123" t="s">
        <v>176</v>
      </c>
      <c r="T20" s="26"/>
    </row>
    <row r="21" spans="1:20" ht="29.25" customHeight="1" x14ac:dyDescent="0.25">
      <c r="A21" s="9" t="s">
        <v>99</v>
      </c>
      <c r="B21" s="8">
        <v>3227</v>
      </c>
      <c r="C21" s="44" t="s">
        <v>252</v>
      </c>
      <c r="D21" s="5" t="s">
        <v>13</v>
      </c>
      <c r="E21" s="7">
        <f t="shared" si="1"/>
        <v>5600</v>
      </c>
      <c r="F21" s="7">
        <v>7000</v>
      </c>
      <c r="G21" s="7">
        <v>0</v>
      </c>
      <c r="H21" s="7">
        <v>0</v>
      </c>
      <c r="I21" s="7">
        <v>5600</v>
      </c>
      <c r="J21" s="7">
        <v>7000</v>
      </c>
      <c r="K21" s="7">
        <v>-3310.4</v>
      </c>
      <c r="L21" s="7">
        <v>-4138</v>
      </c>
      <c r="M21" s="7">
        <v>2289.6</v>
      </c>
      <c r="N21" s="7">
        <v>2862</v>
      </c>
      <c r="O21" s="122" t="s">
        <v>176</v>
      </c>
      <c r="P21" s="122" t="s">
        <v>176</v>
      </c>
      <c r="Q21" s="122" t="s">
        <v>176</v>
      </c>
      <c r="R21" s="122" t="s">
        <v>176</v>
      </c>
      <c r="S21" s="123" t="s">
        <v>176</v>
      </c>
      <c r="T21" s="26"/>
    </row>
    <row r="22" spans="1:20" s="6" customFormat="1" ht="29.25" customHeight="1" x14ac:dyDescent="0.25">
      <c r="A22" s="9" t="s">
        <v>100</v>
      </c>
      <c r="B22" s="8">
        <v>3231</v>
      </c>
      <c r="C22" s="47"/>
      <c r="D22" s="5" t="s">
        <v>14</v>
      </c>
      <c r="E22" s="7">
        <f t="shared" si="1"/>
        <v>63440</v>
      </c>
      <c r="F22" s="7">
        <f>SUM(F23:F26)</f>
        <v>79300</v>
      </c>
      <c r="G22" s="7">
        <v>0</v>
      </c>
      <c r="H22" s="7">
        <v>0</v>
      </c>
      <c r="I22" s="7">
        <v>63440</v>
      </c>
      <c r="J22" s="7">
        <v>79300</v>
      </c>
      <c r="K22" s="7">
        <v>-4800</v>
      </c>
      <c r="L22" s="7">
        <v>-6000</v>
      </c>
      <c r="M22" s="7">
        <v>58640</v>
      </c>
      <c r="N22" s="7">
        <v>73300</v>
      </c>
      <c r="O22" s="122" t="s">
        <v>176</v>
      </c>
      <c r="P22" s="122" t="s">
        <v>176</v>
      </c>
      <c r="Q22" s="122" t="s">
        <v>176</v>
      </c>
      <c r="R22" s="122" t="s">
        <v>176</v>
      </c>
      <c r="S22" s="123" t="s">
        <v>176</v>
      </c>
      <c r="T22" s="25"/>
    </row>
    <row r="23" spans="1:20" ht="29.25" customHeight="1" x14ac:dyDescent="0.25">
      <c r="A23" s="17" t="s">
        <v>152</v>
      </c>
      <c r="B23" s="18"/>
      <c r="C23" s="44" t="s">
        <v>247</v>
      </c>
      <c r="D23" s="14" t="s">
        <v>41</v>
      </c>
      <c r="E23" s="15">
        <f>F23-(F23*25/125)</f>
        <v>36000</v>
      </c>
      <c r="F23" s="15">
        <v>45000</v>
      </c>
      <c r="G23" s="15">
        <v>0</v>
      </c>
      <c r="H23" s="15">
        <v>0</v>
      </c>
      <c r="I23" s="15">
        <v>36000</v>
      </c>
      <c r="J23" s="15">
        <v>45000</v>
      </c>
      <c r="K23" s="15">
        <v>0</v>
      </c>
      <c r="L23" s="15">
        <v>0</v>
      </c>
      <c r="M23" s="15">
        <v>36000</v>
      </c>
      <c r="N23" s="15">
        <v>45000</v>
      </c>
      <c r="O23" s="117" t="s">
        <v>176</v>
      </c>
      <c r="P23" s="117" t="s">
        <v>176</v>
      </c>
      <c r="Q23" s="117" t="s">
        <v>176</v>
      </c>
      <c r="R23" s="117" t="s">
        <v>176</v>
      </c>
      <c r="S23" s="124" t="s">
        <v>176</v>
      </c>
      <c r="T23" s="26"/>
    </row>
    <row r="24" spans="1:20" ht="29.25" customHeight="1" x14ac:dyDescent="0.25">
      <c r="A24" s="17" t="s">
        <v>153</v>
      </c>
      <c r="B24" s="18"/>
      <c r="C24" s="44" t="s">
        <v>247</v>
      </c>
      <c r="D24" s="14" t="s">
        <v>42</v>
      </c>
      <c r="E24" s="15">
        <f t="shared" ref="E24:E85" si="2">F24-(F24*25/125)</f>
        <v>10400</v>
      </c>
      <c r="F24" s="15">
        <v>13000</v>
      </c>
      <c r="G24" s="15">
        <v>0</v>
      </c>
      <c r="H24" s="15">
        <v>0</v>
      </c>
      <c r="I24" s="15">
        <v>10400</v>
      </c>
      <c r="J24" s="15">
        <v>13000</v>
      </c>
      <c r="K24" s="15">
        <v>0</v>
      </c>
      <c r="L24" s="15">
        <v>0</v>
      </c>
      <c r="M24" s="15">
        <v>10400</v>
      </c>
      <c r="N24" s="15">
        <v>13000</v>
      </c>
      <c r="O24" s="117" t="s">
        <v>176</v>
      </c>
      <c r="P24" s="117" t="s">
        <v>176</v>
      </c>
      <c r="Q24" s="117" t="s">
        <v>176</v>
      </c>
      <c r="R24" s="117" t="s">
        <v>176</v>
      </c>
      <c r="S24" s="124" t="s">
        <v>176</v>
      </c>
      <c r="T24" s="26"/>
    </row>
    <row r="25" spans="1:20" ht="29.25" customHeight="1" x14ac:dyDescent="0.25">
      <c r="A25" s="17" t="s">
        <v>154</v>
      </c>
      <c r="B25" s="18"/>
      <c r="C25" s="44" t="s">
        <v>276</v>
      </c>
      <c r="D25" s="14" t="s">
        <v>277</v>
      </c>
      <c r="E25" s="15">
        <f t="shared" si="2"/>
        <v>1600</v>
      </c>
      <c r="F25" s="15">
        <v>2000</v>
      </c>
      <c r="G25" s="15">
        <v>0</v>
      </c>
      <c r="H25" s="15">
        <v>0</v>
      </c>
      <c r="I25" s="15">
        <v>1600</v>
      </c>
      <c r="J25" s="15">
        <v>2000</v>
      </c>
      <c r="K25" s="15">
        <v>0</v>
      </c>
      <c r="L25" s="15">
        <v>0</v>
      </c>
      <c r="M25" s="15">
        <v>1600</v>
      </c>
      <c r="N25" s="15">
        <v>2000</v>
      </c>
      <c r="O25" s="117" t="s">
        <v>176</v>
      </c>
      <c r="P25" s="117" t="s">
        <v>176</v>
      </c>
      <c r="Q25" s="117" t="s">
        <v>176</v>
      </c>
      <c r="R25" s="117" t="s">
        <v>176</v>
      </c>
      <c r="S25" s="124" t="s">
        <v>176</v>
      </c>
      <c r="T25" s="26"/>
    </row>
    <row r="26" spans="1:20" ht="29.25" customHeight="1" x14ac:dyDescent="0.25">
      <c r="A26" s="17" t="s">
        <v>278</v>
      </c>
      <c r="B26" s="18"/>
      <c r="C26" s="44" t="s">
        <v>275</v>
      </c>
      <c r="D26" s="14" t="s">
        <v>43</v>
      </c>
      <c r="E26" s="15">
        <f t="shared" si="2"/>
        <v>15440</v>
      </c>
      <c r="F26" s="15">
        <v>19300</v>
      </c>
      <c r="G26" s="15">
        <v>0</v>
      </c>
      <c r="H26" s="15">
        <v>0</v>
      </c>
      <c r="I26" s="15">
        <v>15440</v>
      </c>
      <c r="J26" s="15">
        <v>19300</v>
      </c>
      <c r="K26" s="15">
        <v>-4800</v>
      </c>
      <c r="L26" s="15">
        <v>-6000</v>
      </c>
      <c r="M26" s="15">
        <v>10640</v>
      </c>
      <c r="N26" s="15">
        <v>13300</v>
      </c>
      <c r="O26" s="117" t="s">
        <v>176</v>
      </c>
      <c r="P26" s="117" t="s">
        <v>176</v>
      </c>
      <c r="Q26" s="117" t="s">
        <v>176</v>
      </c>
      <c r="R26" s="117" t="s">
        <v>176</v>
      </c>
      <c r="S26" s="124" t="s">
        <v>176</v>
      </c>
      <c r="T26" s="26"/>
    </row>
    <row r="27" spans="1:20" s="6" customFormat="1" ht="29.25" customHeight="1" x14ac:dyDescent="0.25">
      <c r="A27" s="9" t="s">
        <v>101</v>
      </c>
      <c r="B27" s="8">
        <v>3232</v>
      </c>
      <c r="C27" s="47"/>
      <c r="D27" s="5" t="s">
        <v>15</v>
      </c>
      <c r="E27" s="7">
        <f>SUM(E28:E38)</f>
        <v>147584</v>
      </c>
      <c r="F27" s="7">
        <f>SUM(F28:F38)</f>
        <v>184480</v>
      </c>
      <c r="G27" s="7">
        <v>35427.199999999997</v>
      </c>
      <c r="H27" s="7">
        <v>44284</v>
      </c>
      <c r="I27" s="7">
        <v>183011.20000000001</v>
      </c>
      <c r="J27" s="7">
        <v>228764</v>
      </c>
      <c r="K27" s="7">
        <v>26400</v>
      </c>
      <c r="L27" s="7">
        <v>33000</v>
      </c>
      <c r="M27" s="7">
        <v>209411.20000000001</v>
      </c>
      <c r="N27" s="7">
        <v>261764</v>
      </c>
      <c r="O27" s="122" t="s">
        <v>176</v>
      </c>
      <c r="P27" s="122" t="s">
        <v>176</v>
      </c>
      <c r="Q27" s="122" t="s">
        <v>176</v>
      </c>
      <c r="R27" s="122" t="s">
        <v>176</v>
      </c>
      <c r="S27" s="123" t="s">
        <v>176</v>
      </c>
      <c r="T27" s="25"/>
    </row>
    <row r="28" spans="1:20" ht="29.25" customHeight="1" x14ac:dyDescent="0.25">
      <c r="A28" s="17" t="s">
        <v>102</v>
      </c>
      <c r="B28" s="18"/>
      <c r="C28" s="44" t="s">
        <v>256</v>
      </c>
      <c r="D28" s="14" t="s">
        <v>44</v>
      </c>
      <c r="E28" s="15">
        <f t="shared" si="2"/>
        <v>16000</v>
      </c>
      <c r="F28" s="15">
        <v>20000</v>
      </c>
      <c r="G28" s="15">
        <v>20000</v>
      </c>
      <c r="H28" s="15">
        <v>25000</v>
      </c>
      <c r="I28" s="15">
        <v>36000</v>
      </c>
      <c r="J28" s="15">
        <v>45000</v>
      </c>
      <c r="K28" s="15">
        <v>16000</v>
      </c>
      <c r="L28" s="15">
        <v>20000</v>
      </c>
      <c r="M28" s="15">
        <v>52000</v>
      </c>
      <c r="N28" s="15">
        <v>65000</v>
      </c>
      <c r="O28" s="117" t="s">
        <v>176</v>
      </c>
      <c r="P28" s="117" t="s">
        <v>176</v>
      </c>
      <c r="Q28" s="117" t="s">
        <v>176</v>
      </c>
      <c r="R28" s="117" t="s">
        <v>176</v>
      </c>
      <c r="S28" s="124" t="s">
        <v>176</v>
      </c>
      <c r="T28" s="26"/>
    </row>
    <row r="29" spans="1:20" ht="29.25" customHeight="1" x14ac:dyDescent="0.25">
      <c r="A29" s="17" t="s">
        <v>103</v>
      </c>
      <c r="B29" s="18"/>
      <c r="C29" s="77" t="s">
        <v>267</v>
      </c>
      <c r="D29" s="14" t="s">
        <v>45</v>
      </c>
      <c r="E29" s="15">
        <f t="shared" si="2"/>
        <v>8000</v>
      </c>
      <c r="F29" s="15">
        <v>10000</v>
      </c>
      <c r="G29" s="15">
        <v>8000</v>
      </c>
      <c r="H29" s="15">
        <v>10000</v>
      </c>
      <c r="I29" s="15">
        <v>16000</v>
      </c>
      <c r="J29" s="15">
        <v>20000</v>
      </c>
      <c r="K29" s="15">
        <v>-8000</v>
      </c>
      <c r="L29" s="15">
        <v>-10000</v>
      </c>
      <c r="M29" s="15">
        <v>8000</v>
      </c>
      <c r="N29" s="15">
        <v>10000</v>
      </c>
      <c r="O29" s="40" t="s">
        <v>176</v>
      </c>
      <c r="P29" s="40" t="s">
        <v>176</v>
      </c>
      <c r="Q29" s="40" t="s">
        <v>176</v>
      </c>
      <c r="R29" s="40" t="s">
        <v>176</v>
      </c>
      <c r="S29" s="41" t="s">
        <v>176</v>
      </c>
      <c r="T29" s="26"/>
    </row>
    <row r="30" spans="1:20" ht="29.25" customHeight="1" x14ac:dyDescent="0.25">
      <c r="A30" s="17" t="s">
        <v>104</v>
      </c>
      <c r="B30" s="18"/>
      <c r="C30" s="44"/>
      <c r="D30" s="14" t="s">
        <v>46</v>
      </c>
      <c r="E30" s="15">
        <f t="shared" si="2"/>
        <v>19200</v>
      </c>
      <c r="F30" s="15">
        <v>24000</v>
      </c>
      <c r="G30" s="15">
        <v>0</v>
      </c>
      <c r="H30" s="15">
        <v>0</v>
      </c>
      <c r="I30" s="15">
        <v>19200</v>
      </c>
      <c r="J30" s="127">
        <v>24000</v>
      </c>
      <c r="K30" s="127">
        <v>0</v>
      </c>
      <c r="L30" s="127">
        <v>0</v>
      </c>
      <c r="M30" s="127">
        <v>19200</v>
      </c>
      <c r="N30" s="127">
        <v>24000</v>
      </c>
      <c r="O30" s="40" t="s">
        <v>176</v>
      </c>
      <c r="P30" s="40" t="s">
        <v>176</v>
      </c>
      <c r="Q30" s="40" t="s">
        <v>176</v>
      </c>
      <c r="R30" s="40" t="s">
        <v>176</v>
      </c>
      <c r="S30" s="41" t="s">
        <v>176</v>
      </c>
      <c r="T30" s="26"/>
    </row>
    <row r="31" spans="1:20" s="6" customFormat="1" ht="29.25" customHeight="1" x14ac:dyDescent="0.25">
      <c r="A31" s="17" t="s">
        <v>105</v>
      </c>
      <c r="B31" s="18"/>
      <c r="C31" s="44" t="s">
        <v>262</v>
      </c>
      <c r="D31" s="14" t="s">
        <v>47</v>
      </c>
      <c r="E31" s="15">
        <f t="shared" si="2"/>
        <v>19200</v>
      </c>
      <c r="F31" s="15">
        <v>24000</v>
      </c>
      <c r="G31" s="15">
        <v>0</v>
      </c>
      <c r="H31" s="15">
        <v>0</v>
      </c>
      <c r="I31" s="15">
        <v>19200</v>
      </c>
      <c r="J31" s="15">
        <v>24000</v>
      </c>
      <c r="K31" s="15">
        <v>10400</v>
      </c>
      <c r="L31" s="15">
        <v>13000</v>
      </c>
      <c r="M31" s="15">
        <v>29600</v>
      </c>
      <c r="N31" s="15">
        <v>37000</v>
      </c>
      <c r="O31" s="40" t="s">
        <v>176</v>
      </c>
      <c r="P31" s="40" t="s">
        <v>176</v>
      </c>
      <c r="Q31" s="40" t="s">
        <v>176</v>
      </c>
      <c r="R31" s="40" t="s">
        <v>176</v>
      </c>
      <c r="S31" s="41" t="s">
        <v>176</v>
      </c>
      <c r="T31" s="25"/>
    </row>
    <row r="32" spans="1:20" s="6" customFormat="1" ht="29.25" customHeight="1" x14ac:dyDescent="0.25">
      <c r="A32" s="17" t="s">
        <v>106</v>
      </c>
      <c r="B32" s="18"/>
      <c r="C32" s="44"/>
      <c r="D32" s="14" t="s">
        <v>48</v>
      </c>
      <c r="E32" s="15">
        <f t="shared" si="2"/>
        <v>19200</v>
      </c>
      <c r="F32" s="15">
        <v>24000</v>
      </c>
      <c r="G32" s="15">
        <v>0</v>
      </c>
      <c r="H32" s="15">
        <v>0</v>
      </c>
      <c r="I32" s="15">
        <v>19200</v>
      </c>
      <c r="J32" s="15">
        <v>24000</v>
      </c>
      <c r="K32" s="15">
        <v>0</v>
      </c>
      <c r="L32" s="15">
        <v>0</v>
      </c>
      <c r="M32" s="15">
        <v>19200</v>
      </c>
      <c r="N32" s="15">
        <v>24000</v>
      </c>
      <c r="O32" s="40" t="s">
        <v>176</v>
      </c>
      <c r="P32" s="40" t="s">
        <v>176</v>
      </c>
      <c r="Q32" s="40" t="s">
        <v>176</v>
      </c>
      <c r="R32" s="40" t="s">
        <v>176</v>
      </c>
      <c r="S32" s="41" t="s">
        <v>176</v>
      </c>
      <c r="T32" s="25"/>
    </row>
    <row r="33" spans="1:20" s="6" customFormat="1" ht="29.25" customHeight="1" x14ac:dyDescent="0.25">
      <c r="A33" s="17" t="s">
        <v>155</v>
      </c>
      <c r="B33" s="18"/>
      <c r="C33" s="44" t="s">
        <v>257</v>
      </c>
      <c r="D33" s="14" t="s">
        <v>49</v>
      </c>
      <c r="E33" s="15">
        <f t="shared" si="2"/>
        <v>4000</v>
      </c>
      <c r="F33" s="15">
        <v>5000</v>
      </c>
      <c r="G33" s="15">
        <v>3827.2</v>
      </c>
      <c r="H33" s="15">
        <v>4784</v>
      </c>
      <c r="I33" s="15">
        <v>7827.2</v>
      </c>
      <c r="J33" s="15">
        <v>9784</v>
      </c>
      <c r="K33" s="15">
        <v>0</v>
      </c>
      <c r="L33" s="15">
        <v>0</v>
      </c>
      <c r="M33" s="15">
        <v>7827.2</v>
      </c>
      <c r="N33" s="15">
        <v>9784</v>
      </c>
      <c r="O33" s="40" t="s">
        <v>176</v>
      </c>
      <c r="P33" s="40" t="s">
        <v>176</v>
      </c>
      <c r="Q33" s="40" t="s">
        <v>176</v>
      </c>
      <c r="R33" s="40" t="s">
        <v>176</v>
      </c>
      <c r="S33" s="41" t="s">
        <v>176</v>
      </c>
      <c r="T33" s="25"/>
    </row>
    <row r="34" spans="1:20" s="19" customFormat="1" ht="29.25" customHeight="1" x14ac:dyDescent="0.25">
      <c r="A34" s="17" t="s">
        <v>156</v>
      </c>
      <c r="B34" s="18"/>
      <c r="C34" s="44"/>
      <c r="D34" s="14" t="s">
        <v>50</v>
      </c>
      <c r="E34" s="15">
        <f t="shared" si="2"/>
        <v>8000</v>
      </c>
      <c r="F34" s="15">
        <v>10000</v>
      </c>
      <c r="G34" s="15">
        <v>0</v>
      </c>
      <c r="H34" s="15">
        <v>0</v>
      </c>
      <c r="I34" s="15">
        <v>8000</v>
      </c>
      <c r="J34" s="15">
        <v>10000</v>
      </c>
      <c r="K34" s="15">
        <v>0</v>
      </c>
      <c r="L34" s="15">
        <v>0</v>
      </c>
      <c r="M34" s="15">
        <v>8000</v>
      </c>
      <c r="N34" s="15">
        <v>10000</v>
      </c>
      <c r="O34" s="40" t="s">
        <v>176</v>
      </c>
      <c r="P34" s="40" t="s">
        <v>176</v>
      </c>
      <c r="Q34" s="40" t="s">
        <v>176</v>
      </c>
      <c r="R34" s="40" t="s">
        <v>176</v>
      </c>
      <c r="S34" s="41" t="s">
        <v>176</v>
      </c>
      <c r="T34" s="27"/>
    </row>
    <row r="35" spans="1:20" s="19" customFormat="1" ht="29.25" customHeight="1" x14ac:dyDescent="0.25">
      <c r="A35" s="17" t="s">
        <v>157</v>
      </c>
      <c r="B35" s="18"/>
      <c r="C35" s="44" t="s">
        <v>258</v>
      </c>
      <c r="D35" s="14" t="s">
        <v>51</v>
      </c>
      <c r="E35" s="15">
        <f t="shared" si="2"/>
        <v>5600</v>
      </c>
      <c r="F35" s="15">
        <v>7000</v>
      </c>
      <c r="G35" s="15">
        <v>4000</v>
      </c>
      <c r="H35" s="15">
        <v>5000</v>
      </c>
      <c r="I35" s="15">
        <v>9600</v>
      </c>
      <c r="J35" s="15">
        <v>12000</v>
      </c>
      <c r="K35" s="15">
        <v>8000</v>
      </c>
      <c r="L35" s="15">
        <v>10000</v>
      </c>
      <c r="M35" s="15">
        <v>17600</v>
      </c>
      <c r="N35" s="15">
        <v>22000</v>
      </c>
      <c r="O35" s="40" t="s">
        <v>176</v>
      </c>
      <c r="P35" s="40" t="s">
        <v>176</v>
      </c>
      <c r="Q35" s="40" t="s">
        <v>176</v>
      </c>
      <c r="R35" s="40" t="s">
        <v>176</v>
      </c>
      <c r="S35" s="41" t="s">
        <v>176</v>
      </c>
      <c r="T35" s="27"/>
    </row>
    <row r="36" spans="1:20" s="19" customFormat="1" ht="43.5" customHeight="1" x14ac:dyDescent="0.25">
      <c r="A36" s="17" t="s">
        <v>158</v>
      </c>
      <c r="B36" s="18"/>
      <c r="C36" s="44"/>
      <c r="D36" s="14" t="s">
        <v>52</v>
      </c>
      <c r="E36" s="15">
        <f t="shared" si="2"/>
        <v>8384</v>
      </c>
      <c r="F36" s="15">
        <v>10480</v>
      </c>
      <c r="G36" s="15">
        <v>0</v>
      </c>
      <c r="H36" s="15">
        <v>0</v>
      </c>
      <c r="I36" s="15">
        <v>8384</v>
      </c>
      <c r="J36" s="15">
        <v>10480</v>
      </c>
      <c r="K36" s="15">
        <v>0</v>
      </c>
      <c r="L36" s="15">
        <v>0</v>
      </c>
      <c r="M36" s="15">
        <v>8384</v>
      </c>
      <c r="N36" s="15">
        <v>10480</v>
      </c>
      <c r="O36" s="40" t="s">
        <v>176</v>
      </c>
      <c r="P36" s="40" t="s">
        <v>176</v>
      </c>
      <c r="Q36" s="40" t="s">
        <v>176</v>
      </c>
      <c r="R36" s="40" t="s">
        <v>176</v>
      </c>
      <c r="S36" s="41" t="s">
        <v>176</v>
      </c>
      <c r="T36" s="27"/>
    </row>
    <row r="37" spans="1:20" s="6" customFormat="1" ht="29.25" customHeight="1" x14ac:dyDescent="0.25">
      <c r="A37" s="17" t="s">
        <v>159</v>
      </c>
      <c r="B37" s="18"/>
      <c r="C37" s="44"/>
      <c r="D37" s="14" t="s">
        <v>54</v>
      </c>
      <c r="E37" s="15">
        <f t="shared" si="2"/>
        <v>32000</v>
      </c>
      <c r="F37" s="15">
        <v>40000</v>
      </c>
      <c r="G37" s="15">
        <v>0</v>
      </c>
      <c r="H37" s="15">
        <v>0</v>
      </c>
      <c r="I37" s="15">
        <v>32000</v>
      </c>
      <c r="J37" s="15">
        <v>40000</v>
      </c>
      <c r="K37" s="15">
        <v>0</v>
      </c>
      <c r="L37" s="15">
        <v>0</v>
      </c>
      <c r="M37" s="15">
        <v>32000</v>
      </c>
      <c r="N37" s="15">
        <v>40000</v>
      </c>
      <c r="O37" s="40" t="s">
        <v>176</v>
      </c>
      <c r="P37" s="40" t="s">
        <v>176</v>
      </c>
      <c r="Q37" s="40" t="s">
        <v>176</v>
      </c>
      <c r="R37" s="40" t="s">
        <v>176</v>
      </c>
      <c r="S37" s="41" t="s">
        <v>176</v>
      </c>
      <c r="T37" s="25"/>
    </row>
    <row r="38" spans="1:20" s="19" customFormat="1" ht="29.25" customHeight="1" x14ac:dyDescent="0.25">
      <c r="A38" s="17" t="s">
        <v>160</v>
      </c>
      <c r="B38" s="18"/>
      <c r="C38" s="44"/>
      <c r="D38" s="14" t="s">
        <v>53</v>
      </c>
      <c r="E38" s="15">
        <f t="shared" si="2"/>
        <v>8000</v>
      </c>
      <c r="F38" s="15">
        <v>10000</v>
      </c>
      <c r="G38" s="15">
        <v>-400</v>
      </c>
      <c r="H38" s="15">
        <v>-500</v>
      </c>
      <c r="I38" s="15">
        <v>7600</v>
      </c>
      <c r="J38" s="15">
        <v>9500</v>
      </c>
      <c r="K38" s="15">
        <v>0</v>
      </c>
      <c r="L38" s="15">
        <v>0</v>
      </c>
      <c r="M38" s="15">
        <v>7600</v>
      </c>
      <c r="N38" s="15">
        <v>9500</v>
      </c>
      <c r="O38" s="40" t="s">
        <v>176</v>
      </c>
      <c r="P38" s="40" t="s">
        <v>176</v>
      </c>
      <c r="Q38" s="40" t="s">
        <v>176</v>
      </c>
      <c r="R38" s="40" t="s">
        <v>176</v>
      </c>
      <c r="S38" s="41" t="s">
        <v>176</v>
      </c>
      <c r="T38" s="27"/>
    </row>
    <row r="39" spans="1:20" s="19" customFormat="1" ht="29.25" customHeight="1" x14ac:dyDescent="0.25">
      <c r="A39" s="9" t="s">
        <v>107</v>
      </c>
      <c r="B39" s="8">
        <v>3233</v>
      </c>
      <c r="C39" s="47"/>
      <c r="D39" s="5" t="s">
        <v>16</v>
      </c>
      <c r="E39" s="7">
        <f t="shared" si="2"/>
        <v>10400</v>
      </c>
      <c r="F39" s="7">
        <v>13000</v>
      </c>
      <c r="G39" s="7">
        <v>0</v>
      </c>
      <c r="H39" s="7">
        <v>0</v>
      </c>
      <c r="I39" s="7">
        <v>10400</v>
      </c>
      <c r="J39" s="7">
        <v>13000</v>
      </c>
      <c r="K39" s="7">
        <v>1600</v>
      </c>
      <c r="L39" s="7">
        <v>2000</v>
      </c>
      <c r="M39" s="7">
        <v>12000</v>
      </c>
      <c r="N39" s="7">
        <v>15000</v>
      </c>
      <c r="O39" s="66" t="s">
        <v>176</v>
      </c>
      <c r="P39" s="66" t="s">
        <v>176</v>
      </c>
      <c r="Q39" s="66" t="s">
        <v>176</v>
      </c>
      <c r="R39" s="66" t="s">
        <v>176</v>
      </c>
      <c r="S39" s="67" t="s">
        <v>176</v>
      </c>
      <c r="T39" s="27"/>
    </row>
    <row r="40" spans="1:20" s="19" customFormat="1" ht="29.25" customHeight="1" x14ac:dyDescent="0.25">
      <c r="A40" s="9" t="s">
        <v>108</v>
      </c>
      <c r="B40" s="8">
        <v>3234</v>
      </c>
      <c r="C40" s="47"/>
      <c r="D40" s="5" t="s">
        <v>17</v>
      </c>
      <c r="E40" s="7">
        <f>SUM(E41:E45)</f>
        <v>303897.51</v>
      </c>
      <c r="F40" s="7">
        <f>SUM(F41:F45)</f>
        <v>324550</v>
      </c>
      <c r="G40" s="7">
        <v>15044.25</v>
      </c>
      <c r="H40" s="7">
        <v>17000</v>
      </c>
      <c r="I40" s="7">
        <v>318941.76</v>
      </c>
      <c r="J40" s="7">
        <v>341550</v>
      </c>
      <c r="K40" s="7">
        <v>-36204.559999999998</v>
      </c>
      <c r="L40" s="7">
        <v>-37550</v>
      </c>
      <c r="M40" s="7">
        <v>282737.2</v>
      </c>
      <c r="N40" s="7">
        <v>304000</v>
      </c>
      <c r="O40" s="66" t="s">
        <v>176</v>
      </c>
      <c r="P40" s="66" t="s">
        <v>176</v>
      </c>
      <c r="Q40" s="66" t="s">
        <v>176</v>
      </c>
      <c r="R40" s="66" t="s">
        <v>176</v>
      </c>
      <c r="S40" s="67" t="s">
        <v>176</v>
      </c>
      <c r="T40" s="27"/>
    </row>
    <row r="41" spans="1:20" s="19" customFormat="1" ht="29.25" customHeight="1" x14ac:dyDescent="0.25">
      <c r="A41" s="17" t="s">
        <v>161</v>
      </c>
      <c r="B41" s="18"/>
      <c r="C41" s="44" t="s">
        <v>248</v>
      </c>
      <c r="D41" s="14" t="s">
        <v>55</v>
      </c>
      <c r="E41" s="15">
        <v>163130.84</v>
      </c>
      <c r="F41" s="15">
        <v>174550</v>
      </c>
      <c r="G41" s="15">
        <v>15044.25</v>
      </c>
      <c r="H41" s="15">
        <v>17000</v>
      </c>
      <c r="I41" s="15">
        <v>178175.09</v>
      </c>
      <c r="J41" s="15">
        <v>191550</v>
      </c>
      <c r="K41" s="15">
        <v>-10349.56</v>
      </c>
      <c r="L41" s="15">
        <v>-11695</v>
      </c>
      <c r="M41" s="15">
        <v>167825.53</v>
      </c>
      <c r="N41" s="15">
        <v>179855</v>
      </c>
      <c r="O41" s="40" t="s">
        <v>176</v>
      </c>
      <c r="P41" s="40" t="s">
        <v>176</v>
      </c>
      <c r="Q41" s="40" t="s">
        <v>176</v>
      </c>
      <c r="R41" s="40" t="s">
        <v>176</v>
      </c>
      <c r="S41" s="41" t="s">
        <v>176</v>
      </c>
      <c r="T41" s="27"/>
    </row>
    <row r="42" spans="1:20" s="19" customFormat="1" ht="29.25" customHeight="1" x14ac:dyDescent="0.25">
      <c r="A42" s="17" t="s">
        <v>162</v>
      </c>
      <c r="B42" s="18"/>
      <c r="C42" s="44" t="s">
        <v>249</v>
      </c>
      <c r="D42" s="14" t="s">
        <v>59</v>
      </c>
      <c r="E42" s="15">
        <v>29166.67</v>
      </c>
      <c r="F42" s="15">
        <v>35000</v>
      </c>
      <c r="G42" s="15">
        <v>0</v>
      </c>
      <c r="H42" s="15">
        <v>0</v>
      </c>
      <c r="I42" s="15">
        <v>29166.67</v>
      </c>
      <c r="J42" s="15">
        <v>35000</v>
      </c>
      <c r="K42" s="15">
        <v>0</v>
      </c>
      <c r="L42" s="15">
        <v>0</v>
      </c>
      <c r="M42" s="15">
        <v>29166.67</v>
      </c>
      <c r="N42" s="15">
        <v>35000</v>
      </c>
      <c r="O42" s="40" t="s">
        <v>176</v>
      </c>
      <c r="P42" s="40" t="s">
        <v>176</v>
      </c>
      <c r="Q42" s="40" t="s">
        <v>176</v>
      </c>
      <c r="R42" s="40" t="s">
        <v>176</v>
      </c>
      <c r="S42" s="41" t="s">
        <v>176</v>
      </c>
      <c r="T42" s="27"/>
    </row>
    <row r="43" spans="1:20" s="19" customFormat="1" ht="29.25" customHeight="1" x14ac:dyDescent="0.25">
      <c r="A43" s="17" t="s">
        <v>163</v>
      </c>
      <c r="B43" s="18"/>
      <c r="C43" s="44" t="s">
        <v>250</v>
      </c>
      <c r="D43" s="14" t="s">
        <v>56</v>
      </c>
      <c r="E43" s="15">
        <f t="shared" si="2"/>
        <v>5600</v>
      </c>
      <c r="F43" s="15">
        <v>7000</v>
      </c>
      <c r="G43" s="15">
        <v>0</v>
      </c>
      <c r="H43" s="15">
        <v>0</v>
      </c>
      <c r="I43" s="15">
        <v>5600</v>
      </c>
      <c r="J43" s="15">
        <v>7000</v>
      </c>
      <c r="K43" s="15">
        <v>0</v>
      </c>
      <c r="L43" s="15">
        <v>0</v>
      </c>
      <c r="M43" s="15">
        <v>5600</v>
      </c>
      <c r="N43" s="15">
        <v>7000</v>
      </c>
      <c r="O43" s="40" t="s">
        <v>176</v>
      </c>
      <c r="P43" s="40" t="s">
        <v>176</v>
      </c>
      <c r="Q43" s="40" t="s">
        <v>176</v>
      </c>
      <c r="R43" s="40" t="s">
        <v>176</v>
      </c>
      <c r="S43" s="41" t="s">
        <v>176</v>
      </c>
      <c r="T43" s="27"/>
    </row>
    <row r="44" spans="1:20" s="19" customFormat="1" ht="29.25" customHeight="1" x14ac:dyDescent="0.25">
      <c r="A44" s="17" t="s">
        <v>164</v>
      </c>
      <c r="B44" s="18"/>
      <c r="C44" s="44" t="s">
        <v>251</v>
      </c>
      <c r="D44" s="14" t="s">
        <v>57</v>
      </c>
      <c r="E44" s="15">
        <f t="shared" si="2"/>
        <v>8000</v>
      </c>
      <c r="F44" s="15">
        <v>10000</v>
      </c>
      <c r="G44" s="15">
        <v>0</v>
      </c>
      <c r="H44" s="15">
        <v>0</v>
      </c>
      <c r="I44" s="15">
        <v>8000</v>
      </c>
      <c r="J44" s="15">
        <v>10000</v>
      </c>
      <c r="K44" s="15">
        <v>0</v>
      </c>
      <c r="L44" s="15">
        <v>0</v>
      </c>
      <c r="M44" s="15">
        <v>8000</v>
      </c>
      <c r="N44" s="15">
        <v>10000</v>
      </c>
      <c r="O44" s="40" t="s">
        <v>176</v>
      </c>
      <c r="P44" s="40" t="s">
        <v>176</v>
      </c>
      <c r="Q44" s="40" t="s">
        <v>176</v>
      </c>
      <c r="R44" s="40" t="s">
        <v>176</v>
      </c>
      <c r="S44" s="41" t="s">
        <v>176</v>
      </c>
      <c r="T44" s="27"/>
    </row>
    <row r="45" spans="1:20" s="19" customFormat="1" ht="29.25" customHeight="1" x14ac:dyDescent="0.25">
      <c r="A45" s="17" t="s">
        <v>165</v>
      </c>
      <c r="B45" s="18"/>
      <c r="C45" s="44"/>
      <c r="D45" s="14" t="s">
        <v>58</v>
      </c>
      <c r="E45" s="15">
        <v>98000</v>
      </c>
      <c r="F45" s="15">
        <v>98000</v>
      </c>
      <c r="G45" s="15">
        <v>0</v>
      </c>
      <c r="H45" s="15">
        <v>0</v>
      </c>
      <c r="I45" s="15">
        <v>98000</v>
      </c>
      <c r="J45" s="15">
        <v>98000</v>
      </c>
      <c r="K45" s="15">
        <v>-25855</v>
      </c>
      <c r="L45" s="15">
        <v>-25855</v>
      </c>
      <c r="M45" s="15">
        <v>72145</v>
      </c>
      <c r="N45" s="15">
        <v>72145</v>
      </c>
      <c r="O45" s="40" t="s">
        <v>176</v>
      </c>
      <c r="P45" s="40" t="s">
        <v>176</v>
      </c>
      <c r="Q45" s="40" t="s">
        <v>176</v>
      </c>
      <c r="R45" s="40" t="s">
        <v>176</v>
      </c>
      <c r="S45" s="41" t="s">
        <v>176</v>
      </c>
      <c r="T45" s="27"/>
    </row>
    <row r="46" spans="1:20" s="19" customFormat="1" ht="29.25" customHeight="1" x14ac:dyDescent="0.25">
      <c r="A46" s="9" t="s">
        <v>109</v>
      </c>
      <c r="B46" s="8">
        <v>3235</v>
      </c>
      <c r="C46" s="47" t="s">
        <v>268</v>
      </c>
      <c r="D46" s="5" t="s">
        <v>18</v>
      </c>
      <c r="E46" s="7">
        <f t="shared" si="2"/>
        <v>27200</v>
      </c>
      <c r="F46" s="7">
        <v>34000</v>
      </c>
      <c r="G46" s="7">
        <v>0</v>
      </c>
      <c r="H46" s="7">
        <v>0</v>
      </c>
      <c r="I46" s="7">
        <v>27200</v>
      </c>
      <c r="J46" s="7">
        <v>34000</v>
      </c>
      <c r="K46" s="7">
        <v>8000</v>
      </c>
      <c r="L46" s="7">
        <v>10000</v>
      </c>
      <c r="M46" s="7">
        <v>35200</v>
      </c>
      <c r="N46" s="7">
        <v>44000</v>
      </c>
      <c r="O46" s="66" t="s">
        <v>176</v>
      </c>
      <c r="P46" s="66" t="s">
        <v>176</v>
      </c>
      <c r="Q46" s="66" t="s">
        <v>176</v>
      </c>
      <c r="R46" s="66" t="s">
        <v>176</v>
      </c>
      <c r="S46" s="67" t="s">
        <v>176</v>
      </c>
      <c r="T46" s="27"/>
    </row>
    <row r="47" spans="1:20" s="19" customFormat="1" ht="29.25" customHeight="1" x14ac:dyDescent="0.25">
      <c r="A47" s="9" t="s">
        <v>110</v>
      </c>
      <c r="B47" s="8">
        <v>3236</v>
      </c>
      <c r="C47" s="47" t="s">
        <v>244</v>
      </c>
      <c r="D47" s="5" t="s">
        <v>19</v>
      </c>
      <c r="E47" s="7">
        <f t="shared" si="2"/>
        <v>14000</v>
      </c>
      <c r="F47" s="7">
        <v>17500</v>
      </c>
      <c r="G47" s="7">
        <v>4000</v>
      </c>
      <c r="H47" s="7">
        <v>5000</v>
      </c>
      <c r="I47" s="7">
        <v>18000</v>
      </c>
      <c r="J47" s="7">
        <v>22500</v>
      </c>
      <c r="K47" s="7">
        <v>4168</v>
      </c>
      <c r="L47" s="7">
        <v>5210</v>
      </c>
      <c r="M47" s="7">
        <v>22168</v>
      </c>
      <c r="N47" s="7">
        <v>27710</v>
      </c>
      <c r="O47" s="66" t="s">
        <v>176</v>
      </c>
      <c r="P47" s="66" t="s">
        <v>176</v>
      </c>
      <c r="Q47" s="66" t="s">
        <v>176</v>
      </c>
      <c r="R47" s="66" t="s">
        <v>176</v>
      </c>
      <c r="S47" s="67" t="s">
        <v>176</v>
      </c>
      <c r="T47" s="27"/>
    </row>
    <row r="48" spans="1:20" s="19" customFormat="1" ht="29.25" customHeight="1" x14ac:dyDescent="0.25">
      <c r="A48" s="9" t="s">
        <v>111</v>
      </c>
      <c r="B48" s="8">
        <v>3237</v>
      </c>
      <c r="C48" s="47" t="s">
        <v>245</v>
      </c>
      <c r="D48" s="5" t="s">
        <v>20</v>
      </c>
      <c r="E48" s="7">
        <f>SUM(E49:E52)</f>
        <v>92320</v>
      </c>
      <c r="F48" s="7">
        <f>SUM(F49:F52)</f>
        <v>100400</v>
      </c>
      <c r="G48" s="7">
        <v>0</v>
      </c>
      <c r="H48" s="7">
        <v>0</v>
      </c>
      <c r="I48" s="7">
        <v>92320</v>
      </c>
      <c r="J48" s="7">
        <v>100400</v>
      </c>
      <c r="K48" s="7">
        <v>9550</v>
      </c>
      <c r="L48" s="7">
        <v>9550</v>
      </c>
      <c r="M48" s="7">
        <v>101870</v>
      </c>
      <c r="N48" s="7">
        <v>109950</v>
      </c>
      <c r="O48" s="66" t="s">
        <v>176</v>
      </c>
      <c r="P48" s="66" t="s">
        <v>176</v>
      </c>
      <c r="Q48" s="66" t="s">
        <v>176</v>
      </c>
      <c r="R48" s="66" t="s">
        <v>176</v>
      </c>
      <c r="S48" s="67" t="s">
        <v>176</v>
      </c>
      <c r="T48" s="27"/>
    </row>
    <row r="49" spans="1:20" s="6" customFormat="1" ht="29.25" customHeight="1" x14ac:dyDescent="0.25">
      <c r="A49" s="17" t="s">
        <v>112</v>
      </c>
      <c r="B49" s="18"/>
      <c r="C49" s="44"/>
      <c r="D49" s="14" t="s">
        <v>63</v>
      </c>
      <c r="E49" s="15">
        <v>25000</v>
      </c>
      <c r="F49" s="15">
        <v>30000</v>
      </c>
      <c r="G49" s="15">
        <v>0</v>
      </c>
      <c r="H49" s="15">
        <v>0</v>
      </c>
      <c r="I49" s="15">
        <v>25000</v>
      </c>
      <c r="J49" s="15">
        <v>30000</v>
      </c>
      <c r="K49" s="15">
        <v>0</v>
      </c>
      <c r="L49" s="15">
        <v>0</v>
      </c>
      <c r="M49" s="15">
        <v>25000</v>
      </c>
      <c r="N49" s="15">
        <v>30000</v>
      </c>
      <c r="O49" s="40" t="s">
        <v>176</v>
      </c>
      <c r="P49" s="40" t="s">
        <v>176</v>
      </c>
      <c r="Q49" s="40" t="s">
        <v>176</v>
      </c>
      <c r="R49" s="40" t="s">
        <v>176</v>
      </c>
      <c r="S49" s="41" t="s">
        <v>176</v>
      </c>
      <c r="T49" s="25"/>
    </row>
    <row r="50" spans="1:20" s="6" customFormat="1" ht="29.25" customHeight="1" x14ac:dyDescent="0.25">
      <c r="A50" s="17" t="s">
        <v>113</v>
      </c>
      <c r="B50" s="18"/>
      <c r="C50" s="78" t="s">
        <v>263</v>
      </c>
      <c r="D50" s="14" t="s">
        <v>64</v>
      </c>
      <c r="E50" s="15">
        <f t="shared" si="2"/>
        <v>8000</v>
      </c>
      <c r="F50" s="15">
        <v>10000</v>
      </c>
      <c r="G50" s="15">
        <v>0</v>
      </c>
      <c r="H50" s="15">
        <v>0</v>
      </c>
      <c r="I50" s="15">
        <v>8000</v>
      </c>
      <c r="J50" s="15">
        <v>10000</v>
      </c>
      <c r="K50" s="15">
        <v>-8000</v>
      </c>
      <c r="L50" s="15">
        <v>-10000</v>
      </c>
      <c r="M50" s="15">
        <v>0</v>
      </c>
      <c r="N50" s="15">
        <v>0</v>
      </c>
      <c r="O50" s="40" t="s">
        <v>176</v>
      </c>
      <c r="P50" s="40" t="s">
        <v>176</v>
      </c>
      <c r="Q50" s="40" t="s">
        <v>176</v>
      </c>
      <c r="R50" s="40" t="s">
        <v>176</v>
      </c>
      <c r="S50" s="41" t="s">
        <v>176</v>
      </c>
      <c r="T50" s="25"/>
    </row>
    <row r="51" spans="1:20" s="19" customFormat="1" ht="29.25" customHeight="1" x14ac:dyDescent="0.25">
      <c r="A51" s="17" t="s">
        <v>114</v>
      </c>
      <c r="B51" s="18"/>
      <c r="C51" s="44" t="s">
        <v>269</v>
      </c>
      <c r="D51" s="14" t="s">
        <v>65</v>
      </c>
      <c r="E51" s="15">
        <v>55000</v>
      </c>
      <c r="F51" s="15">
        <v>55000</v>
      </c>
      <c r="G51" s="15">
        <v>0</v>
      </c>
      <c r="H51" s="15">
        <v>0</v>
      </c>
      <c r="I51" s="15">
        <v>55000</v>
      </c>
      <c r="J51" s="15">
        <v>55000</v>
      </c>
      <c r="K51" s="15">
        <v>17550</v>
      </c>
      <c r="L51" s="15">
        <v>19550</v>
      </c>
      <c r="M51" s="15">
        <v>72550</v>
      </c>
      <c r="N51" s="15">
        <v>74550</v>
      </c>
      <c r="O51" s="40" t="s">
        <v>176</v>
      </c>
      <c r="P51" s="40" t="s">
        <v>176</v>
      </c>
      <c r="Q51" s="40" t="s">
        <v>176</v>
      </c>
      <c r="R51" s="40" t="s">
        <v>176</v>
      </c>
      <c r="S51" s="41" t="s">
        <v>176</v>
      </c>
      <c r="T51" s="27"/>
    </row>
    <row r="52" spans="1:20" s="19" customFormat="1" ht="29.25" customHeight="1" x14ac:dyDescent="0.25">
      <c r="A52" s="17" t="s">
        <v>115</v>
      </c>
      <c r="B52" s="18"/>
      <c r="C52" s="44"/>
      <c r="D52" s="14" t="s">
        <v>66</v>
      </c>
      <c r="E52" s="15">
        <f t="shared" si="2"/>
        <v>4320</v>
      </c>
      <c r="F52" s="15">
        <v>5400</v>
      </c>
      <c r="G52" s="15">
        <v>0</v>
      </c>
      <c r="H52" s="15">
        <v>0</v>
      </c>
      <c r="I52" s="15">
        <v>4320</v>
      </c>
      <c r="J52" s="15">
        <v>5400</v>
      </c>
      <c r="K52" s="15">
        <v>0</v>
      </c>
      <c r="L52" s="15">
        <v>0</v>
      </c>
      <c r="M52" s="15">
        <v>4320</v>
      </c>
      <c r="N52" s="15">
        <v>5400</v>
      </c>
      <c r="O52" s="40" t="s">
        <v>176</v>
      </c>
      <c r="P52" s="40" t="s">
        <v>176</v>
      </c>
      <c r="Q52" s="40" t="s">
        <v>176</v>
      </c>
      <c r="R52" s="40" t="s">
        <v>176</v>
      </c>
      <c r="S52" s="41" t="s">
        <v>176</v>
      </c>
      <c r="T52" s="27"/>
    </row>
    <row r="53" spans="1:20" s="19" customFormat="1" ht="29.25" customHeight="1" x14ac:dyDescent="0.25">
      <c r="A53" s="9" t="s">
        <v>116</v>
      </c>
      <c r="B53" s="8">
        <v>3238</v>
      </c>
      <c r="C53" s="47" t="s">
        <v>261</v>
      </c>
      <c r="D53" s="5" t="s">
        <v>21</v>
      </c>
      <c r="E53" s="7">
        <f t="shared" si="2"/>
        <v>60000</v>
      </c>
      <c r="F53" s="7">
        <v>75000</v>
      </c>
      <c r="G53" s="7">
        <v>0</v>
      </c>
      <c r="H53" s="7">
        <v>0</v>
      </c>
      <c r="I53" s="7">
        <v>60000</v>
      </c>
      <c r="J53" s="7">
        <v>75000</v>
      </c>
      <c r="K53" s="7">
        <v>8000</v>
      </c>
      <c r="L53" s="7">
        <v>10000</v>
      </c>
      <c r="M53" s="7">
        <v>68000</v>
      </c>
      <c r="N53" s="7">
        <v>85000</v>
      </c>
      <c r="O53" s="66" t="s">
        <v>176</v>
      </c>
      <c r="P53" s="66" t="s">
        <v>176</v>
      </c>
      <c r="Q53" s="66" t="s">
        <v>176</v>
      </c>
      <c r="R53" s="66" t="s">
        <v>176</v>
      </c>
      <c r="S53" s="67" t="s">
        <v>176</v>
      </c>
      <c r="T53" s="27"/>
    </row>
    <row r="54" spans="1:20" s="19" customFormat="1" ht="29.25" customHeight="1" x14ac:dyDescent="0.25">
      <c r="A54" s="9" t="s">
        <v>117</v>
      </c>
      <c r="B54" s="8">
        <v>3239</v>
      </c>
      <c r="C54" s="47"/>
      <c r="D54" s="5" t="s">
        <v>22</v>
      </c>
      <c r="E54" s="7">
        <f>SUM(E55:E59)</f>
        <v>40800</v>
      </c>
      <c r="F54" s="7">
        <f>SUM(F55:F59)</f>
        <v>51000</v>
      </c>
      <c r="G54" s="7">
        <v>400</v>
      </c>
      <c r="H54" s="7">
        <v>500</v>
      </c>
      <c r="I54" s="7">
        <v>41200</v>
      </c>
      <c r="J54" s="7">
        <v>51500</v>
      </c>
      <c r="K54" s="7">
        <v>8000</v>
      </c>
      <c r="L54" s="7">
        <v>10000</v>
      </c>
      <c r="M54" s="7">
        <v>49200</v>
      </c>
      <c r="N54" s="7">
        <v>61500</v>
      </c>
      <c r="O54" s="66" t="s">
        <v>176</v>
      </c>
      <c r="P54" s="66" t="s">
        <v>176</v>
      </c>
      <c r="Q54" s="66" t="s">
        <v>176</v>
      </c>
      <c r="R54" s="66" t="s">
        <v>176</v>
      </c>
      <c r="S54" s="67" t="s">
        <v>176</v>
      </c>
      <c r="T54" s="27"/>
    </row>
    <row r="55" spans="1:20" s="19" customFormat="1" ht="29.25" customHeight="1" x14ac:dyDescent="0.25">
      <c r="A55" s="17" t="s">
        <v>166</v>
      </c>
      <c r="B55" s="18"/>
      <c r="C55" s="44" t="s">
        <v>273</v>
      </c>
      <c r="D55" s="14" t="s">
        <v>67</v>
      </c>
      <c r="E55" s="15">
        <f t="shared" si="2"/>
        <v>8000</v>
      </c>
      <c r="F55" s="15">
        <v>10000</v>
      </c>
      <c r="G55" s="15">
        <v>400</v>
      </c>
      <c r="H55" s="15">
        <v>500</v>
      </c>
      <c r="I55" s="15">
        <v>8400</v>
      </c>
      <c r="J55" s="15">
        <v>10500</v>
      </c>
      <c r="K55" s="15">
        <v>0</v>
      </c>
      <c r="L55" s="15">
        <v>0</v>
      </c>
      <c r="M55" s="15">
        <v>8400</v>
      </c>
      <c r="N55" s="15">
        <v>10500</v>
      </c>
      <c r="O55" s="40" t="s">
        <v>176</v>
      </c>
      <c r="P55" s="40" t="s">
        <v>176</v>
      </c>
      <c r="Q55" s="40" t="s">
        <v>176</v>
      </c>
      <c r="R55" s="40" t="s">
        <v>176</v>
      </c>
      <c r="S55" s="41" t="s">
        <v>176</v>
      </c>
      <c r="T55" s="27"/>
    </row>
    <row r="56" spans="1:20" s="6" customFormat="1" ht="29.25" customHeight="1" x14ac:dyDescent="0.25">
      <c r="A56" s="17" t="s">
        <v>167</v>
      </c>
      <c r="B56" s="18"/>
      <c r="C56" s="44"/>
      <c r="D56" s="14" t="s">
        <v>68</v>
      </c>
      <c r="E56" s="15">
        <f t="shared" si="2"/>
        <v>7200</v>
      </c>
      <c r="F56" s="15">
        <v>9000</v>
      </c>
      <c r="G56" s="15">
        <v>0</v>
      </c>
      <c r="H56" s="15">
        <v>0</v>
      </c>
      <c r="I56" s="15">
        <v>7200</v>
      </c>
      <c r="J56" s="15">
        <v>9000</v>
      </c>
      <c r="K56" s="15">
        <v>-6400</v>
      </c>
      <c r="L56" s="15">
        <v>-8000</v>
      </c>
      <c r="M56" s="15">
        <v>800</v>
      </c>
      <c r="N56" s="15">
        <v>1000</v>
      </c>
      <c r="O56" s="40" t="s">
        <v>176</v>
      </c>
      <c r="P56" s="40" t="s">
        <v>176</v>
      </c>
      <c r="Q56" s="40" t="s">
        <v>176</v>
      </c>
      <c r="R56" s="40" t="s">
        <v>176</v>
      </c>
      <c r="S56" s="41" t="s">
        <v>176</v>
      </c>
      <c r="T56" s="25"/>
    </row>
    <row r="57" spans="1:20" s="6" customFormat="1" ht="29.25" customHeight="1" x14ac:dyDescent="0.25">
      <c r="A57" s="17" t="s">
        <v>168</v>
      </c>
      <c r="B57" s="18"/>
      <c r="C57" s="44" t="s">
        <v>274</v>
      </c>
      <c r="D57" s="14" t="s">
        <v>69</v>
      </c>
      <c r="E57" s="15">
        <f t="shared" si="2"/>
        <v>8000</v>
      </c>
      <c r="F57" s="15">
        <v>10000</v>
      </c>
      <c r="G57" s="15">
        <v>0</v>
      </c>
      <c r="H57" s="15">
        <v>0</v>
      </c>
      <c r="I57" s="15">
        <v>8000</v>
      </c>
      <c r="J57" s="15">
        <v>10000</v>
      </c>
      <c r="K57" s="15">
        <v>-7200</v>
      </c>
      <c r="L57" s="15">
        <v>-9000</v>
      </c>
      <c r="M57" s="15">
        <v>800</v>
      </c>
      <c r="N57" s="15">
        <v>1000</v>
      </c>
      <c r="O57" s="40" t="s">
        <v>176</v>
      </c>
      <c r="P57" s="40" t="s">
        <v>176</v>
      </c>
      <c r="Q57" s="40" t="s">
        <v>176</v>
      </c>
      <c r="R57" s="40" t="s">
        <v>176</v>
      </c>
      <c r="S57" s="41" t="s">
        <v>176</v>
      </c>
      <c r="T57" s="25"/>
    </row>
    <row r="58" spans="1:20" s="6" customFormat="1" ht="29.25" customHeight="1" x14ac:dyDescent="0.25">
      <c r="A58" s="17" t="s">
        <v>169</v>
      </c>
      <c r="B58" s="18"/>
      <c r="C58" s="44"/>
      <c r="D58" s="14" t="s">
        <v>70</v>
      </c>
      <c r="E58" s="15">
        <f t="shared" si="2"/>
        <v>14400</v>
      </c>
      <c r="F58" s="15">
        <v>18000</v>
      </c>
      <c r="G58" s="15">
        <v>0</v>
      </c>
      <c r="H58" s="15">
        <v>0</v>
      </c>
      <c r="I58" s="15">
        <v>14400</v>
      </c>
      <c r="J58" s="15">
        <v>18000</v>
      </c>
      <c r="K58" s="15">
        <v>0</v>
      </c>
      <c r="L58" s="15">
        <v>0</v>
      </c>
      <c r="M58" s="15">
        <v>14400</v>
      </c>
      <c r="N58" s="15">
        <v>18000</v>
      </c>
      <c r="O58" s="40" t="s">
        <v>176</v>
      </c>
      <c r="P58" s="40" t="s">
        <v>176</v>
      </c>
      <c r="Q58" s="40" t="s">
        <v>176</v>
      </c>
      <c r="R58" s="40" t="s">
        <v>176</v>
      </c>
      <c r="S58" s="41" t="s">
        <v>176</v>
      </c>
      <c r="T58" s="25"/>
    </row>
    <row r="59" spans="1:20" s="19" customFormat="1" ht="29.25" customHeight="1" x14ac:dyDescent="0.25">
      <c r="A59" s="17" t="s">
        <v>170</v>
      </c>
      <c r="B59" s="18"/>
      <c r="C59" s="44"/>
      <c r="D59" s="14" t="s">
        <v>71</v>
      </c>
      <c r="E59" s="15">
        <f t="shared" si="2"/>
        <v>3200</v>
      </c>
      <c r="F59" s="15">
        <v>4000</v>
      </c>
      <c r="G59" s="15">
        <v>0</v>
      </c>
      <c r="H59" s="15">
        <v>0</v>
      </c>
      <c r="I59" s="15">
        <v>3200</v>
      </c>
      <c r="J59" s="15">
        <v>4000</v>
      </c>
      <c r="K59" s="15">
        <v>21600</v>
      </c>
      <c r="L59" s="15">
        <v>27000</v>
      </c>
      <c r="M59" s="15">
        <v>24800</v>
      </c>
      <c r="N59" s="15">
        <v>31000</v>
      </c>
      <c r="O59" s="40" t="s">
        <v>176</v>
      </c>
      <c r="P59" s="40" t="s">
        <v>176</v>
      </c>
      <c r="Q59" s="40" t="s">
        <v>176</v>
      </c>
      <c r="R59" s="40" t="s">
        <v>176</v>
      </c>
      <c r="S59" s="41" t="s">
        <v>176</v>
      </c>
      <c r="T59" s="27"/>
    </row>
    <row r="60" spans="1:20" s="19" customFormat="1" ht="29.25" customHeight="1" x14ac:dyDescent="0.25">
      <c r="A60" s="9" t="s">
        <v>118</v>
      </c>
      <c r="B60" s="8">
        <v>3292</v>
      </c>
      <c r="C60" s="44" t="s">
        <v>259</v>
      </c>
      <c r="D60" s="5" t="s">
        <v>23</v>
      </c>
      <c r="E60" s="115">
        <v>25675</v>
      </c>
      <c r="F60" s="7">
        <v>25675</v>
      </c>
      <c r="G60" s="7">
        <v>700</v>
      </c>
      <c r="H60" s="7">
        <v>700</v>
      </c>
      <c r="I60" s="7">
        <v>26375</v>
      </c>
      <c r="J60" s="7">
        <v>26375</v>
      </c>
      <c r="K60" s="7">
        <v>19418.34</v>
      </c>
      <c r="L60" s="7">
        <v>19418.34</v>
      </c>
      <c r="M60" s="7">
        <v>45793.34</v>
      </c>
      <c r="N60" s="7">
        <v>45793.34</v>
      </c>
      <c r="O60" s="66" t="s">
        <v>176</v>
      </c>
      <c r="P60" s="66" t="s">
        <v>176</v>
      </c>
      <c r="Q60" s="66" t="s">
        <v>176</v>
      </c>
      <c r="R60" s="66" t="s">
        <v>176</v>
      </c>
      <c r="S60" s="67" t="s">
        <v>176</v>
      </c>
      <c r="T60" s="27"/>
    </row>
    <row r="61" spans="1:20" s="19" customFormat="1" ht="29.25" customHeight="1" x14ac:dyDescent="0.25">
      <c r="A61" s="9" t="s">
        <v>171</v>
      </c>
      <c r="B61" s="8">
        <v>3293</v>
      </c>
      <c r="C61" s="47"/>
      <c r="D61" s="5" t="s">
        <v>24</v>
      </c>
      <c r="E61" s="7">
        <f t="shared" si="2"/>
        <v>6400</v>
      </c>
      <c r="F61" s="7">
        <v>8000</v>
      </c>
      <c r="G61" s="7">
        <v>800</v>
      </c>
      <c r="H61" s="7">
        <v>1000</v>
      </c>
      <c r="I61" s="7">
        <v>7200</v>
      </c>
      <c r="J61" s="7">
        <v>9000</v>
      </c>
      <c r="K61" s="7">
        <v>1200</v>
      </c>
      <c r="L61" s="7">
        <v>1500</v>
      </c>
      <c r="M61" s="7">
        <v>8400</v>
      </c>
      <c r="N61" s="7">
        <v>10500</v>
      </c>
      <c r="O61" s="66" t="s">
        <v>176</v>
      </c>
      <c r="P61" s="66" t="s">
        <v>176</v>
      </c>
      <c r="Q61" s="66" t="s">
        <v>176</v>
      </c>
      <c r="R61" s="66" t="s">
        <v>176</v>
      </c>
      <c r="S61" s="67" t="s">
        <v>176</v>
      </c>
      <c r="T61" s="27"/>
    </row>
    <row r="62" spans="1:20" s="19" customFormat="1" ht="29.25" customHeight="1" x14ac:dyDescent="0.2">
      <c r="A62" s="9" t="s">
        <v>172</v>
      </c>
      <c r="B62" s="8">
        <v>3294</v>
      </c>
      <c r="C62" s="50" t="s">
        <v>270</v>
      </c>
      <c r="D62" s="5" t="s">
        <v>25</v>
      </c>
      <c r="E62" s="115">
        <v>4000</v>
      </c>
      <c r="F62" s="7">
        <v>4000</v>
      </c>
      <c r="G62" s="7">
        <v>7004.28</v>
      </c>
      <c r="H62" s="7">
        <v>7004.28</v>
      </c>
      <c r="I62" s="7">
        <v>11004.28</v>
      </c>
      <c r="J62" s="7">
        <v>11004.28</v>
      </c>
      <c r="K62" s="7">
        <v>1500</v>
      </c>
      <c r="L62" s="7">
        <v>1500</v>
      </c>
      <c r="M62" s="7">
        <v>12504.28</v>
      </c>
      <c r="N62" s="7">
        <v>12504.28</v>
      </c>
      <c r="O62" s="66" t="s">
        <v>176</v>
      </c>
      <c r="P62" s="66" t="s">
        <v>176</v>
      </c>
      <c r="Q62" s="66" t="s">
        <v>176</v>
      </c>
      <c r="R62" s="66" t="s">
        <v>176</v>
      </c>
      <c r="S62" s="67" t="s">
        <v>176</v>
      </c>
      <c r="T62" s="27"/>
    </row>
    <row r="63" spans="1:20" s="6" customFormat="1" ht="29.25" customHeight="1" x14ac:dyDescent="0.25">
      <c r="A63" s="9" t="s">
        <v>119</v>
      </c>
      <c r="B63" s="8">
        <v>4221</v>
      </c>
      <c r="C63" s="44" t="s">
        <v>265</v>
      </c>
      <c r="D63" s="5" t="s">
        <v>26</v>
      </c>
      <c r="E63" s="7">
        <f>SUM(E64:E70)</f>
        <v>64640</v>
      </c>
      <c r="F63" s="7">
        <f>SUM(F64:F70)</f>
        <v>80800</v>
      </c>
      <c r="G63" s="7">
        <v>17402.98</v>
      </c>
      <c r="H63" s="7">
        <v>21753.73</v>
      </c>
      <c r="I63" s="7">
        <v>82042.98</v>
      </c>
      <c r="J63" s="7">
        <v>102553.73</v>
      </c>
      <c r="K63" s="7">
        <v>0</v>
      </c>
      <c r="L63" s="7">
        <v>0</v>
      </c>
      <c r="M63" s="7">
        <v>82042.98</v>
      </c>
      <c r="N63" s="7">
        <v>102553.73</v>
      </c>
      <c r="O63" s="66" t="s">
        <v>176</v>
      </c>
      <c r="P63" s="66" t="s">
        <v>176</v>
      </c>
      <c r="Q63" s="66" t="s">
        <v>176</v>
      </c>
      <c r="R63" s="66" t="s">
        <v>176</v>
      </c>
      <c r="S63" s="67" t="s">
        <v>176</v>
      </c>
      <c r="T63" s="25"/>
    </row>
    <row r="64" spans="1:20" s="6" customFormat="1" ht="29.25" customHeight="1" x14ac:dyDescent="0.25">
      <c r="A64" s="17" t="s">
        <v>120</v>
      </c>
      <c r="B64" s="18"/>
      <c r="C64" s="44" t="s">
        <v>255</v>
      </c>
      <c r="D64" s="14" t="s">
        <v>72</v>
      </c>
      <c r="E64" s="15">
        <f t="shared" si="2"/>
        <v>16000</v>
      </c>
      <c r="F64" s="15">
        <v>20000</v>
      </c>
      <c r="G64" s="15">
        <v>6400</v>
      </c>
      <c r="H64" s="15">
        <v>8000</v>
      </c>
      <c r="I64" s="15">
        <v>22400</v>
      </c>
      <c r="J64" s="15">
        <v>28000</v>
      </c>
      <c r="K64" s="15">
        <v>0</v>
      </c>
      <c r="L64" s="15">
        <v>0</v>
      </c>
      <c r="M64" s="15">
        <v>22400</v>
      </c>
      <c r="N64" s="15">
        <v>28000</v>
      </c>
      <c r="O64" s="40" t="s">
        <v>176</v>
      </c>
      <c r="P64" s="40" t="s">
        <v>176</v>
      </c>
      <c r="Q64" s="40" t="s">
        <v>176</v>
      </c>
      <c r="R64" s="40" t="s">
        <v>176</v>
      </c>
      <c r="S64" s="41" t="s">
        <v>176</v>
      </c>
      <c r="T64" s="25"/>
    </row>
    <row r="65" spans="1:20" s="19" customFormat="1" ht="29.25" customHeight="1" x14ac:dyDescent="0.25">
      <c r="A65" s="17" t="s">
        <v>279</v>
      </c>
      <c r="B65" s="18"/>
      <c r="C65" s="44"/>
      <c r="D65" s="14" t="s">
        <v>78</v>
      </c>
      <c r="E65" s="15">
        <f t="shared" si="2"/>
        <v>8000</v>
      </c>
      <c r="F65" s="15">
        <v>10000</v>
      </c>
      <c r="G65" s="15">
        <v>0</v>
      </c>
      <c r="H65" s="15">
        <v>0</v>
      </c>
      <c r="I65" s="15">
        <v>8000</v>
      </c>
      <c r="J65" s="15">
        <v>10000</v>
      </c>
      <c r="K65" s="15">
        <v>0</v>
      </c>
      <c r="L65" s="15">
        <v>0</v>
      </c>
      <c r="M65" s="15">
        <v>8000</v>
      </c>
      <c r="N65" s="15">
        <v>10000</v>
      </c>
      <c r="O65" s="40" t="s">
        <v>176</v>
      </c>
      <c r="P65" s="40" t="s">
        <v>176</v>
      </c>
      <c r="Q65" s="40" t="s">
        <v>176</v>
      </c>
      <c r="R65" s="40" t="s">
        <v>176</v>
      </c>
      <c r="S65" s="41" t="s">
        <v>176</v>
      </c>
      <c r="T65" s="27"/>
    </row>
    <row r="66" spans="1:20" s="19" customFormat="1" ht="29.25" customHeight="1" x14ac:dyDescent="0.25">
      <c r="A66" s="17" t="s">
        <v>123</v>
      </c>
      <c r="B66" s="18"/>
      <c r="C66" s="44"/>
      <c r="D66" s="14" t="s">
        <v>79</v>
      </c>
      <c r="E66" s="15">
        <f t="shared" si="2"/>
        <v>8000</v>
      </c>
      <c r="F66" s="15">
        <v>10000</v>
      </c>
      <c r="G66" s="15">
        <v>4000</v>
      </c>
      <c r="H66" s="15">
        <v>5000</v>
      </c>
      <c r="I66" s="15">
        <v>12000</v>
      </c>
      <c r="J66" s="15">
        <v>15000</v>
      </c>
      <c r="K66" s="15">
        <v>0</v>
      </c>
      <c r="L66" s="15">
        <v>0</v>
      </c>
      <c r="M66" s="15">
        <v>12000</v>
      </c>
      <c r="N66" s="15">
        <v>15000</v>
      </c>
      <c r="O66" s="40" t="s">
        <v>176</v>
      </c>
      <c r="P66" s="40" t="s">
        <v>176</v>
      </c>
      <c r="Q66" s="40" t="s">
        <v>176</v>
      </c>
      <c r="R66" s="40" t="s">
        <v>176</v>
      </c>
      <c r="S66" s="41" t="s">
        <v>176</v>
      </c>
      <c r="T66" s="27"/>
    </row>
    <row r="67" spans="1:20" s="19" customFormat="1" ht="29.25" customHeight="1" x14ac:dyDescent="0.25">
      <c r="A67" s="17" t="s">
        <v>124</v>
      </c>
      <c r="B67" s="18"/>
      <c r="C67" s="44"/>
      <c r="D67" s="14" t="s">
        <v>80</v>
      </c>
      <c r="E67" s="15">
        <f t="shared" si="2"/>
        <v>8000</v>
      </c>
      <c r="F67" s="15">
        <v>10000</v>
      </c>
      <c r="G67" s="15">
        <v>5402.98</v>
      </c>
      <c r="H67" s="15">
        <v>6753.73</v>
      </c>
      <c r="I67" s="15">
        <v>13402.98</v>
      </c>
      <c r="J67" s="15">
        <v>16753.73</v>
      </c>
      <c r="K67" s="15">
        <v>0</v>
      </c>
      <c r="L67" s="15">
        <v>0</v>
      </c>
      <c r="M67" s="15">
        <v>13402.98</v>
      </c>
      <c r="N67" s="15">
        <v>16753.73</v>
      </c>
      <c r="O67" s="40" t="s">
        <v>176</v>
      </c>
      <c r="P67" s="40" t="s">
        <v>176</v>
      </c>
      <c r="Q67" s="40" t="s">
        <v>176</v>
      </c>
      <c r="R67" s="40" t="s">
        <v>176</v>
      </c>
      <c r="S67" s="41" t="s">
        <v>176</v>
      </c>
      <c r="T67" s="27"/>
    </row>
    <row r="68" spans="1:20" s="19" customFormat="1" ht="29.25" customHeight="1" x14ac:dyDescent="0.25">
      <c r="A68" s="17" t="s">
        <v>125</v>
      </c>
      <c r="B68" s="18"/>
      <c r="C68" s="44"/>
      <c r="D68" s="14" t="s">
        <v>81</v>
      </c>
      <c r="E68" s="15">
        <f t="shared" si="2"/>
        <v>12000</v>
      </c>
      <c r="F68" s="15">
        <v>15000</v>
      </c>
      <c r="G68" s="15">
        <v>0</v>
      </c>
      <c r="H68" s="15">
        <v>0</v>
      </c>
      <c r="I68" s="15">
        <v>12000</v>
      </c>
      <c r="J68" s="15">
        <v>15000</v>
      </c>
      <c r="K68" s="15">
        <v>0</v>
      </c>
      <c r="L68" s="15">
        <v>0</v>
      </c>
      <c r="M68" s="15">
        <v>12000</v>
      </c>
      <c r="N68" s="15">
        <v>15000</v>
      </c>
      <c r="O68" s="40" t="s">
        <v>176</v>
      </c>
      <c r="P68" s="40" t="s">
        <v>176</v>
      </c>
      <c r="Q68" s="40" t="s">
        <v>176</v>
      </c>
      <c r="R68" s="40" t="s">
        <v>176</v>
      </c>
      <c r="S68" s="41" t="s">
        <v>176</v>
      </c>
      <c r="T68" s="27"/>
    </row>
    <row r="69" spans="1:20" s="19" customFormat="1" ht="29.25" customHeight="1" x14ac:dyDescent="0.25">
      <c r="A69" s="17" t="s">
        <v>126</v>
      </c>
      <c r="B69" s="18"/>
      <c r="C69" s="44"/>
      <c r="D69" s="14" t="s">
        <v>179</v>
      </c>
      <c r="E69" s="15">
        <f t="shared" si="2"/>
        <v>4000</v>
      </c>
      <c r="F69" s="15">
        <v>5000</v>
      </c>
      <c r="G69" s="15">
        <v>1600</v>
      </c>
      <c r="H69" s="15">
        <v>2000</v>
      </c>
      <c r="I69" s="15">
        <v>5600</v>
      </c>
      <c r="J69" s="15">
        <v>7000</v>
      </c>
      <c r="K69" s="15">
        <v>0</v>
      </c>
      <c r="L69" s="15">
        <v>0</v>
      </c>
      <c r="M69" s="15">
        <v>5600</v>
      </c>
      <c r="N69" s="15">
        <v>7000</v>
      </c>
      <c r="O69" s="40" t="s">
        <v>176</v>
      </c>
      <c r="P69" s="40" t="s">
        <v>176</v>
      </c>
      <c r="Q69" s="40" t="s">
        <v>176</v>
      </c>
      <c r="R69" s="40" t="s">
        <v>176</v>
      </c>
      <c r="S69" s="41" t="s">
        <v>176</v>
      </c>
      <c r="T69" s="27"/>
    </row>
    <row r="70" spans="1:20" s="6" customFormat="1" ht="29.25" customHeight="1" x14ac:dyDescent="0.25">
      <c r="A70" s="17" t="s">
        <v>180</v>
      </c>
      <c r="B70" s="18"/>
      <c r="C70" s="44"/>
      <c r="D70" s="14" t="s">
        <v>82</v>
      </c>
      <c r="E70" s="15">
        <f t="shared" si="2"/>
        <v>8640</v>
      </c>
      <c r="F70" s="15">
        <v>10800</v>
      </c>
      <c r="G70" s="15">
        <v>0</v>
      </c>
      <c r="H70" s="15">
        <v>0</v>
      </c>
      <c r="I70" s="15">
        <v>8640</v>
      </c>
      <c r="J70" s="15">
        <v>10800</v>
      </c>
      <c r="K70" s="15">
        <v>0</v>
      </c>
      <c r="L70" s="15">
        <v>0</v>
      </c>
      <c r="M70" s="15">
        <v>8640</v>
      </c>
      <c r="N70" s="15">
        <v>10800</v>
      </c>
      <c r="O70" s="40" t="s">
        <v>176</v>
      </c>
      <c r="P70" s="40" t="s">
        <v>176</v>
      </c>
      <c r="Q70" s="40" t="s">
        <v>176</v>
      </c>
      <c r="R70" s="40" t="s">
        <v>176</v>
      </c>
      <c r="S70" s="41" t="s">
        <v>176</v>
      </c>
      <c r="T70" s="25"/>
    </row>
    <row r="71" spans="1:20" s="6" customFormat="1" ht="29.25" customHeight="1" x14ac:dyDescent="0.25">
      <c r="A71" s="9" t="s">
        <v>127</v>
      </c>
      <c r="B71" s="8">
        <v>4222</v>
      </c>
      <c r="C71" s="48" t="s">
        <v>254</v>
      </c>
      <c r="D71" s="5" t="s">
        <v>27</v>
      </c>
      <c r="E71" s="7">
        <f>SUM(E72:E74)</f>
        <v>12000</v>
      </c>
      <c r="F71" s="7">
        <f>SUM(F72:F74)</f>
        <v>15000</v>
      </c>
      <c r="G71" s="7">
        <v>0</v>
      </c>
      <c r="H71" s="7">
        <v>0</v>
      </c>
      <c r="I71" s="7">
        <v>12000</v>
      </c>
      <c r="J71" s="7">
        <v>15000</v>
      </c>
      <c r="K71" s="7">
        <v>17600</v>
      </c>
      <c r="L71" s="7">
        <v>22000</v>
      </c>
      <c r="M71" s="7">
        <v>29600</v>
      </c>
      <c r="N71" s="7">
        <v>37000</v>
      </c>
      <c r="O71" s="66" t="s">
        <v>176</v>
      </c>
      <c r="P71" s="66" t="s">
        <v>176</v>
      </c>
      <c r="Q71" s="66" t="s">
        <v>176</v>
      </c>
      <c r="R71" s="66" t="s">
        <v>176</v>
      </c>
      <c r="S71" s="67" t="s">
        <v>176</v>
      </c>
      <c r="T71" s="25"/>
    </row>
    <row r="72" spans="1:20" s="6" customFormat="1" ht="29.25" customHeight="1" x14ac:dyDescent="0.25">
      <c r="A72" s="17" t="s">
        <v>128</v>
      </c>
      <c r="B72" s="18"/>
      <c r="C72" s="44"/>
      <c r="D72" s="14" t="s">
        <v>73</v>
      </c>
      <c r="E72" s="15">
        <f t="shared" si="2"/>
        <v>6400</v>
      </c>
      <c r="F72" s="15">
        <v>8000</v>
      </c>
      <c r="G72" s="15">
        <v>0</v>
      </c>
      <c r="H72" s="15">
        <v>0</v>
      </c>
      <c r="I72" s="15">
        <v>6400</v>
      </c>
      <c r="J72" s="15">
        <v>8000</v>
      </c>
      <c r="K72" s="15">
        <v>4000</v>
      </c>
      <c r="L72" s="15">
        <v>5000</v>
      </c>
      <c r="M72" s="15">
        <v>10400</v>
      </c>
      <c r="N72" s="15">
        <v>13000</v>
      </c>
      <c r="O72" s="40" t="s">
        <v>176</v>
      </c>
      <c r="P72" s="40" t="s">
        <v>176</v>
      </c>
      <c r="Q72" s="40" t="s">
        <v>176</v>
      </c>
      <c r="R72" s="40" t="s">
        <v>176</v>
      </c>
      <c r="S72" s="41" t="s">
        <v>176</v>
      </c>
      <c r="T72" s="25"/>
    </row>
    <row r="73" spans="1:20" s="6" customFormat="1" ht="29.25" customHeight="1" x14ac:dyDescent="0.25">
      <c r="A73" s="17" t="s">
        <v>121</v>
      </c>
      <c r="B73" s="18"/>
      <c r="C73" s="44"/>
      <c r="D73" s="14" t="s">
        <v>74</v>
      </c>
      <c r="E73" s="15">
        <f t="shared" si="2"/>
        <v>4000</v>
      </c>
      <c r="F73" s="15">
        <v>5000</v>
      </c>
      <c r="G73" s="15">
        <v>0</v>
      </c>
      <c r="H73" s="15">
        <v>0</v>
      </c>
      <c r="I73" s="15">
        <v>4000</v>
      </c>
      <c r="J73" s="15">
        <v>5000</v>
      </c>
      <c r="K73" s="15">
        <v>12000</v>
      </c>
      <c r="L73" s="15">
        <v>15000</v>
      </c>
      <c r="M73" s="15">
        <v>16000</v>
      </c>
      <c r="N73" s="15">
        <v>20000</v>
      </c>
      <c r="O73" s="40" t="s">
        <v>176</v>
      </c>
      <c r="P73" s="40" t="s">
        <v>176</v>
      </c>
      <c r="Q73" s="40" t="s">
        <v>176</v>
      </c>
      <c r="R73" s="40" t="s">
        <v>176</v>
      </c>
      <c r="S73" s="41" t="s">
        <v>176</v>
      </c>
      <c r="T73" s="25"/>
    </row>
    <row r="74" spans="1:20" s="19" customFormat="1" ht="29.25" customHeight="1" x14ac:dyDescent="0.25">
      <c r="A74" s="17" t="s">
        <v>122</v>
      </c>
      <c r="B74" s="18"/>
      <c r="C74" s="44"/>
      <c r="D74" s="14" t="s">
        <v>75</v>
      </c>
      <c r="E74" s="15">
        <f t="shared" si="2"/>
        <v>1600</v>
      </c>
      <c r="F74" s="15">
        <v>2000</v>
      </c>
      <c r="G74" s="15">
        <v>0</v>
      </c>
      <c r="H74" s="15">
        <v>0</v>
      </c>
      <c r="I74" s="15">
        <v>1600</v>
      </c>
      <c r="J74" s="15">
        <v>2000</v>
      </c>
      <c r="K74" s="15">
        <v>1600</v>
      </c>
      <c r="L74" s="15">
        <v>2000</v>
      </c>
      <c r="M74" s="15">
        <v>3200</v>
      </c>
      <c r="N74" s="15">
        <v>4000</v>
      </c>
      <c r="O74" s="40" t="s">
        <v>176</v>
      </c>
      <c r="P74" s="40" t="s">
        <v>176</v>
      </c>
      <c r="Q74" s="40" t="s">
        <v>176</v>
      </c>
      <c r="R74" s="40" t="s">
        <v>176</v>
      </c>
      <c r="S74" s="41" t="s">
        <v>176</v>
      </c>
      <c r="T74" s="27"/>
    </row>
    <row r="75" spans="1:20" s="19" customFormat="1" ht="29.25" customHeight="1" x14ac:dyDescent="0.25">
      <c r="A75" s="9" t="s">
        <v>129</v>
      </c>
      <c r="B75" s="8">
        <v>4223</v>
      </c>
      <c r="C75" s="47"/>
      <c r="D75" s="5" t="s">
        <v>28</v>
      </c>
      <c r="E75" s="7">
        <f t="shared" si="2"/>
        <v>16000</v>
      </c>
      <c r="F75" s="7">
        <v>20000</v>
      </c>
      <c r="G75" s="7">
        <v>16000</v>
      </c>
      <c r="H75" s="7">
        <v>20000</v>
      </c>
      <c r="I75" s="7">
        <v>32000</v>
      </c>
      <c r="J75" s="7">
        <v>40000</v>
      </c>
      <c r="K75" s="7">
        <v>-8000</v>
      </c>
      <c r="L75" s="7">
        <v>-10000</v>
      </c>
      <c r="M75" s="7">
        <v>24000</v>
      </c>
      <c r="N75" s="7">
        <v>30000</v>
      </c>
      <c r="O75" s="66" t="s">
        <v>176</v>
      </c>
      <c r="P75" s="66" t="s">
        <v>176</v>
      </c>
      <c r="Q75" s="66" t="s">
        <v>176</v>
      </c>
      <c r="R75" s="66" t="s">
        <v>176</v>
      </c>
      <c r="S75" s="67" t="s">
        <v>176</v>
      </c>
      <c r="T75" s="27"/>
    </row>
    <row r="76" spans="1:20" s="19" customFormat="1" ht="29.25" customHeight="1" x14ac:dyDescent="0.25">
      <c r="A76" s="17" t="s">
        <v>181</v>
      </c>
      <c r="B76" s="18"/>
      <c r="C76" s="44" t="s">
        <v>264</v>
      </c>
      <c r="D76" s="113" t="s">
        <v>284</v>
      </c>
      <c r="E76" s="15">
        <f t="shared" si="2"/>
        <v>16000</v>
      </c>
      <c r="F76" s="15">
        <v>20000</v>
      </c>
      <c r="G76" s="15">
        <v>0</v>
      </c>
      <c r="H76" s="15">
        <v>0</v>
      </c>
      <c r="I76" s="15">
        <v>16000</v>
      </c>
      <c r="J76" s="15">
        <v>20000</v>
      </c>
      <c r="K76" s="15">
        <v>-10400</v>
      </c>
      <c r="L76" s="15">
        <v>-13000</v>
      </c>
      <c r="M76" s="15">
        <v>5600</v>
      </c>
      <c r="N76" s="15">
        <v>7000</v>
      </c>
      <c r="O76" s="40" t="s">
        <v>176</v>
      </c>
      <c r="P76" s="40" t="s">
        <v>176</v>
      </c>
      <c r="Q76" s="40" t="s">
        <v>176</v>
      </c>
      <c r="R76" s="40" t="s">
        <v>176</v>
      </c>
      <c r="S76" s="41" t="s">
        <v>176</v>
      </c>
      <c r="T76" s="27"/>
    </row>
    <row r="77" spans="1:20" s="19" customFormat="1" ht="29.25" customHeight="1" x14ac:dyDescent="0.25">
      <c r="A77" s="17"/>
      <c r="B77" s="18"/>
      <c r="C77" s="44"/>
      <c r="D77" s="113" t="s">
        <v>291</v>
      </c>
      <c r="E77" s="15">
        <v>0</v>
      </c>
      <c r="F77" s="15">
        <v>0</v>
      </c>
      <c r="G77" s="15">
        <v>16000</v>
      </c>
      <c r="H77" s="15">
        <v>20000</v>
      </c>
      <c r="I77" s="15">
        <v>16000</v>
      </c>
      <c r="J77" s="15">
        <v>20000</v>
      </c>
      <c r="K77" s="15">
        <v>2400</v>
      </c>
      <c r="L77" s="15">
        <v>3000</v>
      </c>
      <c r="M77" s="15">
        <v>18400</v>
      </c>
      <c r="N77" s="15">
        <v>23000</v>
      </c>
      <c r="O77" s="40" t="s">
        <v>176</v>
      </c>
      <c r="P77" s="40" t="s">
        <v>176</v>
      </c>
      <c r="Q77" s="40" t="s">
        <v>176</v>
      </c>
      <c r="R77" s="40" t="s">
        <v>176</v>
      </c>
      <c r="S77" s="41" t="s">
        <v>176</v>
      </c>
      <c r="T77" s="27"/>
    </row>
    <row r="78" spans="1:20" s="19" customFormat="1" ht="29.25" customHeight="1" x14ac:dyDescent="0.25">
      <c r="A78" s="9" t="s">
        <v>130</v>
      </c>
      <c r="B78" s="8">
        <v>4226</v>
      </c>
      <c r="C78" s="47"/>
      <c r="D78" s="5" t="s">
        <v>29</v>
      </c>
      <c r="E78" s="7">
        <f t="shared" si="2"/>
        <v>4000</v>
      </c>
      <c r="F78" s="7">
        <f>SUM(F79:F80)</f>
        <v>5000</v>
      </c>
      <c r="G78" s="7">
        <v>0</v>
      </c>
      <c r="H78" s="7">
        <v>0</v>
      </c>
      <c r="I78" s="7">
        <v>4000</v>
      </c>
      <c r="J78" s="7">
        <v>5000</v>
      </c>
      <c r="K78" s="7">
        <v>6800</v>
      </c>
      <c r="L78" s="7">
        <v>8500</v>
      </c>
      <c r="M78" s="7">
        <v>10800</v>
      </c>
      <c r="N78" s="7">
        <v>13500</v>
      </c>
      <c r="O78" s="66" t="s">
        <v>176</v>
      </c>
      <c r="P78" s="66" t="s">
        <v>176</v>
      </c>
      <c r="Q78" s="66" t="s">
        <v>176</v>
      </c>
      <c r="R78" s="66" t="s">
        <v>176</v>
      </c>
      <c r="S78" s="67" t="s">
        <v>176</v>
      </c>
      <c r="T78" s="27"/>
    </row>
    <row r="79" spans="1:20" s="19" customFormat="1" ht="29.25" customHeight="1" x14ac:dyDescent="0.25">
      <c r="A79" s="17" t="s">
        <v>131</v>
      </c>
      <c r="B79" s="18"/>
      <c r="C79" s="44"/>
      <c r="D79" s="14" t="s">
        <v>76</v>
      </c>
      <c r="E79" s="15">
        <f t="shared" si="2"/>
        <v>2000</v>
      </c>
      <c r="F79" s="15">
        <v>2500</v>
      </c>
      <c r="G79" s="15">
        <v>0</v>
      </c>
      <c r="H79" s="15">
        <v>0</v>
      </c>
      <c r="I79" s="15">
        <v>2000</v>
      </c>
      <c r="J79" s="15">
        <v>2500</v>
      </c>
      <c r="K79" s="15">
        <v>4000</v>
      </c>
      <c r="L79" s="15">
        <v>5000</v>
      </c>
      <c r="M79" s="15">
        <v>6000</v>
      </c>
      <c r="N79" s="15">
        <v>7500</v>
      </c>
      <c r="O79" s="40" t="s">
        <v>176</v>
      </c>
      <c r="P79" s="40" t="s">
        <v>176</v>
      </c>
      <c r="Q79" s="40" t="s">
        <v>176</v>
      </c>
      <c r="R79" s="40" t="s">
        <v>176</v>
      </c>
      <c r="S79" s="41" t="s">
        <v>176</v>
      </c>
      <c r="T79" s="27"/>
    </row>
    <row r="80" spans="1:20" s="19" customFormat="1" ht="29.25" customHeight="1" x14ac:dyDescent="0.25">
      <c r="A80" s="17" t="s">
        <v>132</v>
      </c>
      <c r="B80" s="18"/>
      <c r="C80" s="44"/>
      <c r="D80" s="14" t="s">
        <v>77</v>
      </c>
      <c r="E80" s="15">
        <f t="shared" si="2"/>
        <v>2000</v>
      </c>
      <c r="F80" s="15">
        <v>2500</v>
      </c>
      <c r="G80" s="15">
        <v>0</v>
      </c>
      <c r="H80" s="15">
        <v>0</v>
      </c>
      <c r="I80" s="15">
        <v>2000</v>
      </c>
      <c r="J80" s="15">
        <v>2500</v>
      </c>
      <c r="K80" s="15">
        <v>2800</v>
      </c>
      <c r="L80" s="15">
        <v>3500</v>
      </c>
      <c r="M80" s="15">
        <v>4800</v>
      </c>
      <c r="N80" s="15">
        <v>6000</v>
      </c>
      <c r="O80" s="40" t="s">
        <v>176</v>
      </c>
      <c r="P80" s="40" t="s">
        <v>176</v>
      </c>
      <c r="Q80" s="40" t="s">
        <v>176</v>
      </c>
      <c r="R80" s="40" t="s">
        <v>176</v>
      </c>
      <c r="S80" s="41" t="s">
        <v>176</v>
      </c>
      <c r="T80" s="27"/>
    </row>
    <row r="81" spans="1:20" s="19" customFormat="1" ht="29.25" customHeight="1" x14ac:dyDescent="0.25">
      <c r="A81" s="9" t="s">
        <v>133</v>
      </c>
      <c r="B81" s="8">
        <v>4227</v>
      </c>
      <c r="C81" s="47"/>
      <c r="D81" s="5" t="s">
        <v>30</v>
      </c>
      <c r="E81" s="7">
        <f t="shared" si="2"/>
        <v>32000</v>
      </c>
      <c r="F81" s="7">
        <f>SUM(F82:F84)</f>
        <v>40000</v>
      </c>
      <c r="G81" s="7">
        <v>1471.2</v>
      </c>
      <c r="H81" s="7">
        <v>1839</v>
      </c>
      <c r="I81" s="7">
        <v>33471.199999999997</v>
      </c>
      <c r="J81" s="7">
        <v>41839</v>
      </c>
      <c r="K81" s="7">
        <v>4000</v>
      </c>
      <c r="L81" s="7">
        <v>5000</v>
      </c>
      <c r="M81" s="7">
        <v>37471.199999999997</v>
      </c>
      <c r="N81" s="7">
        <v>46839</v>
      </c>
      <c r="O81" s="66" t="s">
        <v>176</v>
      </c>
      <c r="P81" s="66" t="s">
        <v>176</v>
      </c>
      <c r="Q81" s="66" t="s">
        <v>176</v>
      </c>
      <c r="R81" s="66" t="s">
        <v>176</v>
      </c>
      <c r="S81" s="67" t="s">
        <v>176</v>
      </c>
      <c r="T81" s="27"/>
    </row>
    <row r="82" spans="1:20" s="6" customFormat="1" ht="29.25" customHeight="1" x14ac:dyDescent="0.25">
      <c r="A82" s="28" t="s">
        <v>182</v>
      </c>
      <c r="B82" s="29"/>
      <c r="C82" s="49" t="s">
        <v>271</v>
      </c>
      <c r="D82" s="114" t="s">
        <v>285</v>
      </c>
      <c r="E82" s="31">
        <f t="shared" si="2"/>
        <v>16000</v>
      </c>
      <c r="F82" s="31">
        <v>20000</v>
      </c>
      <c r="G82" s="31">
        <v>-4128.8</v>
      </c>
      <c r="H82" s="31">
        <v>-5161</v>
      </c>
      <c r="I82" s="31">
        <v>11871.2</v>
      </c>
      <c r="J82" s="31">
        <v>14839</v>
      </c>
      <c r="K82" s="31">
        <v>0</v>
      </c>
      <c r="L82" s="31">
        <v>0</v>
      </c>
      <c r="M82" s="31">
        <v>11871.2</v>
      </c>
      <c r="N82" s="31">
        <v>14839</v>
      </c>
      <c r="O82" s="40" t="s">
        <v>176</v>
      </c>
      <c r="P82" s="40" t="s">
        <v>176</v>
      </c>
      <c r="Q82" s="40" t="s">
        <v>176</v>
      </c>
      <c r="R82" s="40" t="s">
        <v>176</v>
      </c>
      <c r="S82" s="41" t="s">
        <v>176</v>
      </c>
      <c r="T82" s="25"/>
    </row>
    <row r="83" spans="1:20" s="19" customFormat="1" ht="29.25" customHeight="1" x14ac:dyDescent="0.25">
      <c r="A83" s="28" t="s">
        <v>183</v>
      </c>
      <c r="B83" s="29"/>
      <c r="C83" s="49" t="s">
        <v>260</v>
      </c>
      <c r="D83" s="30" t="s">
        <v>184</v>
      </c>
      <c r="E83" s="31">
        <f t="shared" si="2"/>
        <v>12000</v>
      </c>
      <c r="F83" s="31">
        <v>15000</v>
      </c>
      <c r="G83" s="31">
        <v>0</v>
      </c>
      <c r="H83" s="31">
        <v>0</v>
      </c>
      <c r="I83" s="31">
        <v>12000</v>
      </c>
      <c r="J83" s="31">
        <v>15000</v>
      </c>
      <c r="K83" s="31">
        <v>0</v>
      </c>
      <c r="L83" s="31">
        <v>0</v>
      </c>
      <c r="M83" s="31">
        <v>12000</v>
      </c>
      <c r="N83" s="31">
        <v>15000</v>
      </c>
      <c r="O83" s="40" t="s">
        <v>176</v>
      </c>
      <c r="P83" s="40" t="s">
        <v>176</v>
      </c>
      <c r="Q83" s="40" t="s">
        <v>176</v>
      </c>
      <c r="R83" s="40" t="s">
        <v>176</v>
      </c>
      <c r="S83" s="41" t="s">
        <v>176</v>
      </c>
      <c r="T83" s="27"/>
    </row>
    <row r="84" spans="1:20" s="19" customFormat="1" ht="29.25" customHeight="1" x14ac:dyDescent="0.25">
      <c r="A84" s="28" t="s">
        <v>185</v>
      </c>
      <c r="B84" s="29"/>
      <c r="C84" s="49" t="s">
        <v>272</v>
      </c>
      <c r="D84" s="30" t="s">
        <v>186</v>
      </c>
      <c r="E84" s="31">
        <f t="shared" si="2"/>
        <v>4000</v>
      </c>
      <c r="F84" s="31">
        <v>5000</v>
      </c>
      <c r="G84" s="31">
        <v>5600</v>
      </c>
      <c r="H84" s="31">
        <v>7000</v>
      </c>
      <c r="I84" s="31">
        <v>9600</v>
      </c>
      <c r="J84" s="31">
        <v>12000</v>
      </c>
      <c r="K84" s="31">
        <v>4000</v>
      </c>
      <c r="L84" s="31">
        <v>5000</v>
      </c>
      <c r="M84" s="31">
        <v>13600</v>
      </c>
      <c r="N84" s="31">
        <v>17000</v>
      </c>
      <c r="O84" s="40" t="s">
        <v>176</v>
      </c>
      <c r="P84" s="40" t="s">
        <v>176</v>
      </c>
      <c r="Q84" s="40" t="s">
        <v>176</v>
      </c>
      <c r="R84" s="40" t="s">
        <v>176</v>
      </c>
      <c r="S84" s="41" t="s">
        <v>176</v>
      </c>
      <c r="T84" s="27"/>
    </row>
    <row r="85" spans="1:20" s="19" customFormat="1" ht="29.25" customHeight="1" thickBot="1" x14ac:dyDescent="0.3">
      <c r="A85" s="10" t="s">
        <v>134</v>
      </c>
      <c r="B85" s="11">
        <v>4241</v>
      </c>
      <c r="C85" s="51" t="s">
        <v>266</v>
      </c>
      <c r="D85" s="12" t="s">
        <v>31</v>
      </c>
      <c r="E85" s="13">
        <f t="shared" si="2"/>
        <v>4000</v>
      </c>
      <c r="F85" s="13">
        <v>5000</v>
      </c>
      <c r="G85" s="13">
        <v>0</v>
      </c>
      <c r="H85" s="13">
        <v>0</v>
      </c>
      <c r="I85" s="13">
        <v>4000</v>
      </c>
      <c r="J85" s="13">
        <v>5000</v>
      </c>
      <c r="K85" s="13">
        <v>0</v>
      </c>
      <c r="L85" s="13">
        <v>0</v>
      </c>
      <c r="M85" s="13">
        <v>4000</v>
      </c>
      <c r="N85" s="13">
        <v>5000</v>
      </c>
      <c r="O85" s="68" t="s">
        <v>176</v>
      </c>
      <c r="P85" s="68" t="s">
        <v>176</v>
      </c>
      <c r="Q85" s="68" t="s">
        <v>176</v>
      </c>
      <c r="R85" s="68" t="s">
        <v>176</v>
      </c>
      <c r="S85" s="69" t="s">
        <v>176</v>
      </c>
      <c r="T85" s="27"/>
    </row>
    <row r="86" spans="1:20" s="6" customFormat="1" ht="25.5" customHeight="1" x14ac:dyDescent="0.25">
      <c r="A86" s="118" t="s">
        <v>339</v>
      </c>
      <c r="B86" s="119"/>
      <c r="C86" s="119"/>
      <c r="D86" s="71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116"/>
      <c r="P86" s="116"/>
      <c r="Q86" s="116"/>
      <c r="R86" s="116"/>
      <c r="S86" s="33"/>
      <c r="T86" s="25"/>
    </row>
    <row r="87" spans="1:20" ht="25.5" customHeight="1" x14ac:dyDescent="0.25">
      <c r="A87" s="118" t="s">
        <v>340</v>
      </c>
      <c r="B87" s="119"/>
      <c r="C87" s="119"/>
      <c r="D87" s="71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116"/>
      <c r="P87" s="116"/>
      <c r="Q87" s="116"/>
      <c r="R87" s="116"/>
      <c r="S87" s="33"/>
      <c r="T87" s="26"/>
    </row>
    <row r="88" spans="1:20" ht="26.25" customHeight="1" x14ac:dyDescent="0.25">
      <c r="A88" s="119"/>
      <c r="B88" s="119"/>
      <c r="C88" s="119"/>
      <c r="D88" s="70" t="s">
        <v>83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116"/>
      <c r="P88" s="116"/>
      <c r="Q88" s="116" t="s">
        <v>86</v>
      </c>
      <c r="R88" s="116"/>
      <c r="S88" s="33"/>
      <c r="T88" s="26"/>
    </row>
    <row r="89" spans="1:20" s="6" customFormat="1" ht="27" customHeight="1" x14ac:dyDescent="0.25">
      <c r="A89" s="70"/>
      <c r="B89" s="70"/>
      <c r="C89" s="70"/>
      <c r="D89" s="70" t="s">
        <v>84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116"/>
      <c r="P89" s="116"/>
      <c r="Q89" s="116" t="s">
        <v>87</v>
      </c>
      <c r="R89" s="116"/>
      <c r="S89" s="33"/>
      <c r="T89" s="25"/>
    </row>
    <row r="90" spans="1:20" s="19" customFormat="1" ht="19.5" customHeight="1" x14ac:dyDescent="0.25">
      <c r="A90" s="70"/>
      <c r="B90" s="70"/>
      <c r="C90" s="70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116"/>
      <c r="P90" s="116"/>
      <c r="Q90" s="116"/>
      <c r="R90" s="116"/>
      <c r="S90" s="33"/>
      <c r="T90" s="27"/>
    </row>
    <row r="91" spans="1:20" s="19" customFormat="1" ht="19.5" customHeight="1" x14ac:dyDescent="0.25">
      <c r="A91" s="70"/>
      <c r="B91" s="70"/>
      <c r="C91" s="70"/>
      <c r="D91" s="71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116"/>
      <c r="P91" s="116"/>
      <c r="Q91" s="116"/>
      <c r="R91" s="116"/>
      <c r="S91" s="33"/>
      <c r="T91" s="27"/>
    </row>
    <row r="92" spans="1:20" s="19" customFormat="1" ht="33" customHeight="1" x14ac:dyDescent="0.25">
      <c r="A92" s="70"/>
      <c r="B92" s="70"/>
      <c r="C92" s="70"/>
      <c r="D92" s="71" t="s">
        <v>85</v>
      </c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116"/>
      <c r="P92" s="116"/>
      <c r="Q92" s="116" t="s">
        <v>88</v>
      </c>
      <c r="R92" s="116"/>
      <c r="S92" s="33"/>
      <c r="T92" s="27"/>
    </row>
    <row r="93" spans="1:20" s="6" customFormat="1" ht="26.25" customHeight="1" x14ac:dyDescent="0.25">
      <c r="A93" s="73"/>
      <c r="B93" s="73"/>
      <c r="C93" s="79"/>
      <c r="D93" s="74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34"/>
      <c r="P93" s="34"/>
      <c r="Q93" s="34"/>
      <c r="R93" s="34"/>
      <c r="S93" s="34"/>
      <c r="T93" s="25"/>
    </row>
    <row r="94" spans="1:20" s="16" customFormat="1" x14ac:dyDescent="0.25">
      <c r="A94" s="73"/>
      <c r="B94" s="73"/>
      <c r="C94" s="79"/>
      <c r="D94" s="74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34"/>
      <c r="P94" s="34"/>
      <c r="Q94" s="34"/>
      <c r="R94" s="34"/>
      <c r="S94" s="34"/>
    </row>
    <row r="95" spans="1:20" x14ac:dyDescent="0.25">
      <c r="S95" s="73"/>
    </row>
    <row r="96" spans="1:20" x14ac:dyDescent="0.25">
      <c r="S96" s="73"/>
    </row>
    <row r="97" spans="19:19" x14ac:dyDescent="0.25">
      <c r="S97" s="73"/>
    </row>
    <row r="98" spans="19:19" x14ac:dyDescent="0.25">
      <c r="S98" s="73"/>
    </row>
    <row r="99" spans="19:19" x14ac:dyDescent="0.25">
      <c r="S99" s="73"/>
    </row>
    <row r="100" spans="19:19" x14ac:dyDescent="0.25">
      <c r="S100" s="73"/>
    </row>
    <row r="101" spans="19:19" x14ac:dyDescent="0.25">
      <c r="S101" s="73"/>
    </row>
    <row r="102" spans="19:19" x14ac:dyDescent="0.25">
      <c r="S102" s="73"/>
    </row>
    <row r="103" spans="19:19" x14ac:dyDescent="0.25">
      <c r="S103" s="73"/>
    </row>
    <row r="104" spans="19:19" x14ac:dyDescent="0.25">
      <c r="S104" s="73"/>
    </row>
    <row r="105" spans="19:19" x14ac:dyDescent="0.25">
      <c r="S105" s="73"/>
    </row>
    <row r="106" spans="19:19" x14ac:dyDescent="0.25">
      <c r="S106" s="73"/>
    </row>
    <row r="107" spans="19:19" x14ac:dyDescent="0.25">
      <c r="S107" s="73"/>
    </row>
    <row r="108" spans="19:19" x14ac:dyDescent="0.25">
      <c r="S108" s="73"/>
    </row>
    <row r="109" spans="19:19" x14ac:dyDescent="0.25">
      <c r="S109" s="73"/>
    </row>
    <row r="110" spans="19:19" x14ac:dyDescent="0.25">
      <c r="S110" s="73"/>
    </row>
  </sheetData>
  <mergeCells count="1">
    <mergeCell ref="O11:S11"/>
  </mergeCells>
  <hyperlinks>
    <hyperlink ref="O11:S11" location="'opis konta materijal i sirovine'!A1" display="klikom na Materijal i sirovine dolazi se do opisa konta" xr:uid="{00000000-0004-0000-0000-000000000000}"/>
    <hyperlink ref="D11:F11" location="'opis konta materijal i sirovine'!A1" display="Materijal i sirovine" xr:uid="{00000000-0004-0000-0000-000001000000}"/>
  </hyperlinks>
  <pageMargins left="0.25" right="0.25" top="0.75" bottom="0.75" header="0.3" footer="0.3"/>
  <pageSetup paperSize="9" scale="73" fitToHeight="0" orientation="landscape" r:id="rId1"/>
  <headerFooter>
    <oddHeader>&amp;C2. izmjene i dopune plana nabave roba, radova i usluga za 2019. godinu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topLeftCell="B1" workbookViewId="0">
      <selection activeCell="M2" sqref="M2"/>
    </sheetView>
  </sheetViews>
  <sheetFormatPr defaultRowHeight="15" x14ac:dyDescent="0.25"/>
  <cols>
    <col min="1" max="1" width="7.140625" style="110" customWidth="1"/>
    <col min="2" max="2" width="8" style="110" customWidth="1"/>
    <col min="3" max="3" width="10" customWidth="1"/>
    <col min="4" max="4" width="25" style="110" customWidth="1"/>
    <col min="5" max="6" width="14.42578125" style="110" customWidth="1"/>
    <col min="7" max="7" width="18" style="110" customWidth="1"/>
    <col min="8" max="8" width="16.140625" style="110" customWidth="1"/>
    <col min="9" max="9" width="16.85546875" style="110" customWidth="1"/>
    <col min="10" max="10" width="15.140625" style="110" customWidth="1"/>
    <col min="11" max="11" width="18.28515625" customWidth="1"/>
    <col min="12" max="13" width="16.7109375" customWidth="1"/>
    <col min="14" max="14" width="13.42578125" customWidth="1"/>
  </cols>
  <sheetData>
    <row r="1" spans="1:19" s="110" customFormat="1" ht="77.25" customHeight="1" thickBot="1" x14ac:dyDescent="0.3">
      <c r="A1" s="52" t="s">
        <v>0</v>
      </c>
      <c r="B1" s="53" t="s">
        <v>1</v>
      </c>
      <c r="C1" s="53" t="s">
        <v>173</v>
      </c>
      <c r="D1" s="53" t="s">
        <v>2</v>
      </c>
      <c r="E1" s="54" t="s">
        <v>3</v>
      </c>
      <c r="F1" s="54" t="s">
        <v>4</v>
      </c>
      <c r="G1" s="85" t="s">
        <v>289</v>
      </c>
      <c r="H1" s="85" t="s">
        <v>290</v>
      </c>
      <c r="I1" s="85" t="s">
        <v>287</v>
      </c>
      <c r="J1" s="85" t="s">
        <v>288</v>
      </c>
      <c r="K1" s="85" t="s">
        <v>289</v>
      </c>
      <c r="L1" s="85" t="s">
        <v>290</v>
      </c>
      <c r="M1" s="85" t="s">
        <v>287</v>
      </c>
      <c r="N1" s="85" t="s">
        <v>288</v>
      </c>
      <c r="O1" s="111" t="s">
        <v>5</v>
      </c>
      <c r="P1" s="111" t="s">
        <v>6</v>
      </c>
      <c r="Q1" s="111" t="s">
        <v>7</v>
      </c>
      <c r="R1" s="111" t="s">
        <v>8</v>
      </c>
      <c r="S1" s="112" t="s">
        <v>174</v>
      </c>
    </row>
    <row r="2" spans="1:19" ht="31.5" customHeight="1" thickBot="1" x14ac:dyDescent="0.3">
      <c r="A2" s="55" t="s">
        <v>95</v>
      </c>
      <c r="B2" s="56">
        <v>3222</v>
      </c>
      <c r="C2" s="56"/>
      <c r="D2" s="86" t="s">
        <v>9</v>
      </c>
      <c r="E2" s="128">
        <f>SUM(E3,E4,E5,E6,E9,E10,E14,E17,E21,E33,E34)</f>
        <v>676387.83000000007</v>
      </c>
      <c r="F2" s="57">
        <f>SUM(F3,F4,F5,F6,F9,F10,F14,F17,F21,F33,F34)</f>
        <v>834999.995</v>
      </c>
      <c r="G2" s="57">
        <v>22584.86</v>
      </c>
      <c r="H2" s="57">
        <v>0</v>
      </c>
      <c r="I2" s="57">
        <v>698972.69</v>
      </c>
      <c r="J2" s="57">
        <v>835000</v>
      </c>
      <c r="K2" s="57">
        <v>-40580.870000000003</v>
      </c>
      <c r="L2" s="57">
        <v>-50000</v>
      </c>
      <c r="M2" s="57">
        <v>658391.81999999995</v>
      </c>
      <c r="N2" s="57">
        <v>785000</v>
      </c>
      <c r="O2" s="58" t="s">
        <v>176</v>
      </c>
      <c r="P2" s="58" t="s">
        <v>176</v>
      </c>
      <c r="Q2" s="58" t="s">
        <v>176</v>
      </c>
      <c r="R2" s="58" t="s">
        <v>176</v>
      </c>
      <c r="S2" s="59" t="s">
        <v>176</v>
      </c>
    </row>
    <row r="3" spans="1:19" ht="31.5" customHeight="1" x14ac:dyDescent="0.25">
      <c r="A3" s="87" t="s">
        <v>92</v>
      </c>
      <c r="B3" s="88"/>
      <c r="C3" s="60">
        <v>15110000</v>
      </c>
      <c r="D3" s="97" t="s">
        <v>201</v>
      </c>
      <c r="E3" s="129">
        <v>85600</v>
      </c>
      <c r="F3" s="98">
        <v>107000</v>
      </c>
      <c r="G3" s="98">
        <v>14400</v>
      </c>
      <c r="H3" s="98">
        <v>6000</v>
      </c>
      <c r="I3" s="98">
        <v>100000</v>
      </c>
      <c r="J3" s="98">
        <v>113000</v>
      </c>
      <c r="K3" s="98">
        <v>0</v>
      </c>
      <c r="L3" s="98">
        <v>0</v>
      </c>
      <c r="M3" s="98">
        <v>100000</v>
      </c>
      <c r="N3" s="98">
        <v>113000</v>
      </c>
      <c r="O3" s="61" t="s">
        <v>299</v>
      </c>
      <c r="P3" s="61" t="s">
        <v>187</v>
      </c>
      <c r="Q3" s="61" t="s">
        <v>300</v>
      </c>
      <c r="R3" s="61" t="s">
        <v>175</v>
      </c>
      <c r="S3" s="62" t="s">
        <v>295</v>
      </c>
    </row>
    <row r="4" spans="1:19" ht="31.5" customHeight="1" x14ac:dyDescent="0.25">
      <c r="A4" s="89" t="s">
        <v>231</v>
      </c>
      <c r="B4" s="90"/>
      <c r="C4" s="36">
        <v>15112000</v>
      </c>
      <c r="D4" s="99" t="s">
        <v>243</v>
      </c>
      <c r="E4" s="130">
        <v>48532.69</v>
      </c>
      <c r="F4" s="100">
        <v>60665.86</v>
      </c>
      <c r="G4" s="100">
        <v>-2532.69</v>
      </c>
      <c r="H4" s="100">
        <v>-8685.86</v>
      </c>
      <c r="I4" s="100">
        <v>46000</v>
      </c>
      <c r="J4" s="100">
        <v>51980</v>
      </c>
      <c r="K4" s="100">
        <v>0</v>
      </c>
      <c r="L4" s="100">
        <v>0</v>
      </c>
      <c r="M4" s="100">
        <v>46000</v>
      </c>
      <c r="N4" s="100">
        <v>51980</v>
      </c>
      <c r="O4" s="37" t="s">
        <v>301</v>
      </c>
      <c r="P4" s="37" t="s">
        <v>187</v>
      </c>
      <c r="Q4" s="37" t="s">
        <v>302</v>
      </c>
      <c r="R4" s="37" t="s">
        <v>175</v>
      </c>
      <c r="S4" s="38"/>
    </row>
    <row r="5" spans="1:19" ht="31.5" customHeight="1" x14ac:dyDescent="0.25">
      <c r="A5" s="89" t="s">
        <v>93</v>
      </c>
      <c r="B5" s="90"/>
      <c r="C5" s="36">
        <v>15130000</v>
      </c>
      <c r="D5" s="99" t="s">
        <v>202</v>
      </c>
      <c r="E5" s="131">
        <v>74240.2</v>
      </c>
      <c r="F5" s="100">
        <v>92800.25</v>
      </c>
      <c r="G5" s="100">
        <v>0</v>
      </c>
      <c r="H5" s="100">
        <v>0</v>
      </c>
      <c r="I5" s="100">
        <v>74240.2</v>
      </c>
      <c r="J5" s="100">
        <v>92800.25</v>
      </c>
      <c r="K5" s="100">
        <v>-8000</v>
      </c>
      <c r="L5" s="100">
        <v>-10000</v>
      </c>
      <c r="M5" s="100">
        <v>66240.2</v>
      </c>
      <c r="N5" s="100">
        <v>82800.25</v>
      </c>
      <c r="O5" s="37" t="s">
        <v>303</v>
      </c>
      <c r="P5" s="37" t="s">
        <v>187</v>
      </c>
      <c r="Q5" s="37" t="s">
        <v>304</v>
      </c>
      <c r="R5" s="37" t="s">
        <v>175</v>
      </c>
      <c r="S5" s="38" t="s">
        <v>178</v>
      </c>
    </row>
    <row r="6" spans="1:19" ht="31.5" customHeight="1" x14ac:dyDescent="0.25">
      <c r="A6" s="89" t="s">
        <v>94</v>
      </c>
      <c r="B6" s="90"/>
      <c r="C6" s="36"/>
      <c r="D6" s="102" t="s">
        <v>200</v>
      </c>
      <c r="E6" s="131">
        <f>SUM(E7:E8)</f>
        <v>85192</v>
      </c>
      <c r="F6" s="101">
        <f>SUM(F7:F8)</f>
        <v>106490</v>
      </c>
      <c r="G6" s="101">
        <v>5467</v>
      </c>
      <c r="H6" s="101">
        <v>-3877.33</v>
      </c>
      <c r="I6" s="101">
        <v>90659</v>
      </c>
      <c r="J6" s="101">
        <v>102612.67</v>
      </c>
      <c r="K6" s="101">
        <v>-4276.1099999999997</v>
      </c>
      <c r="L6" s="101">
        <v>-5000</v>
      </c>
      <c r="M6" s="101">
        <v>86382.89</v>
      </c>
      <c r="N6" s="101">
        <v>97612.67</v>
      </c>
      <c r="O6" s="37"/>
      <c r="P6" s="37"/>
      <c r="Q6" s="37"/>
      <c r="R6" s="37"/>
      <c r="S6" s="38" t="s">
        <v>295</v>
      </c>
    </row>
    <row r="7" spans="1:19" ht="31.5" customHeight="1" x14ac:dyDescent="0.25">
      <c r="A7" s="17" t="s">
        <v>188</v>
      </c>
      <c r="B7" s="18"/>
      <c r="C7" s="80">
        <v>15331100</v>
      </c>
      <c r="D7" s="14" t="s">
        <v>189</v>
      </c>
      <c r="E7" s="132">
        <v>49436</v>
      </c>
      <c r="F7" s="15">
        <v>61795</v>
      </c>
      <c r="G7" s="15">
        <v>5467</v>
      </c>
      <c r="H7" s="15">
        <v>413.39</v>
      </c>
      <c r="I7" s="15">
        <v>54903</v>
      </c>
      <c r="J7" s="15">
        <v>62208.39</v>
      </c>
      <c r="K7" s="15">
        <v>-4276.1099999999997</v>
      </c>
      <c r="L7" s="15">
        <v>-5000</v>
      </c>
      <c r="M7" s="15">
        <v>50626.89</v>
      </c>
      <c r="N7" s="15">
        <v>57208.39</v>
      </c>
      <c r="O7" s="40" t="s">
        <v>305</v>
      </c>
      <c r="P7" s="40" t="s">
        <v>306</v>
      </c>
      <c r="Q7" s="40" t="s">
        <v>307</v>
      </c>
      <c r="R7" s="40" t="s">
        <v>175</v>
      </c>
      <c r="S7" s="41"/>
    </row>
    <row r="8" spans="1:19" ht="31.5" customHeight="1" x14ac:dyDescent="0.25">
      <c r="A8" s="17" t="s">
        <v>195</v>
      </c>
      <c r="B8" s="18"/>
      <c r="C8" s="39">
        <v>1131000</v>
      </c>
      <c r="D8" s="14" t="s">
        <v>190</v>
      </c>
      <c r="E8" s="132">
        <v>35756</v>
      </c>
      <c r="F8" s="15">
        <v>44695</v>
      </c>
      <c r="G8" s="15">
        <v>0</v>
      </c>
      <c r="H8" s="15">
        <v>-4290.72</v>
      </c>
      <c r="I8" s="15">
        <v>35756</v>
      </c>
      <c r="J8" s="15">
        <v>40404.28</v>
      </c>
      <c r="K8" s="15">
        <v>0</v>
      </c>
      <c r="L8" s="15">
        <v>0</v>
      </c>
      <c r="M8" s="15">
        <v>35756</v>
      </c>
      <c r="N8" s="15">
        <v>40404.28</v>
      </c>
      <c r="O8" s="40" t="s">
        <v>308</v>
      </c>
      <c r="P8" s="40" t="s">
        <v>306</v>
      </c>
      <c r="Q8" s="40" t="s">
        <v>307</v>
      </c>
      <c r="R8" s="40" t="s">
        <v>175</v>
      </c>
      <c r="S8" s="41"/>
    </row>
    <row r="9" spans="1:19" ht="31.5" customHeight="1" x14ac:dyDescent="0.25">
      <c r="A9" s="89" t="s">
        <v>139</v>
      </c>
      <c r="B9" s="90"/>
      <c r="C9" s="63">
        <v>15220000</v>
      </c>
      <c r="D9" s="102" t="s">
        <v>199</v>
      </c>
      <c r="E9" s="131">
        <v>38340</v>
      </c>
      <c r="F9" s="101">
        <v>47925</v>
      </c>
      <c r="G9" s="101">
        <v>0</v>
      </c>
      <c r="H9" s="101">
        <v>0</v>
      </c>
      <c r="I9" s="101">
        <v>38340</v>
      </c>
      <c r="J9" s="101">
        <v>47925</v>
      </c>
      <c r="K9" s="101">
        <v>-4000</v>
      </c>
      <c r="L9" s="101">
        <v>-5000</v>
      </c>
      <c r="M9" s="101">
        <v>34340</v>
      </c>
      <c r="N9" s="101">
        <v>42925</v>
      </c>
      <c r="O9" s="37" t="s">
        <v>309</v>
      </c>
      <c r="P9" s="37" t="s">
        <v>310</v>
      </c>
      <c r="Q9" s="37" t="s">
        <v>307</v>
      </c>
      <c r="R9" s="37" t="s">
        <v>175</v>
      </c>
      <c r="S9" s="38" t="s">
        <v>178</v>
      </c>
    </row>
    <row r="10" spans="1:19" ht="31.5" customHeight="1" x14ac:dyDescent="0.25">
      <c r="A10" s="89" t="s">
        <v>140</v>
      </c>
      <c r="B10" s="90"/>
      <c r="C10" s="36"/>
      <c r="D10" s="102" t="s">
        <v>198</v>
      </c>
      <c r="E10" s="131">
        <f>SUM(E11:E13)</f>
        <v>42541</v>
      </c>
      <c r="F10" s="101">
        <f>SUM(F11:F13)</f>
        <v>53176.25</v>
      </c>
      <c r="G10" s="101">
        <v>0</v>
      </c>
      <c r="H10" s="101">
        <v>0</v>
      </c>
      <c r="I10" s="101">
        <v>42541</v>
      </c>
      <c r="J10" s="101">
        <v>53176.25</v>
      </c>
      <c r="K10" s="101">
        <v>-6400</v>
      </c>
      <c r="L10" s="101">
        <v>-8000</v>
      </c>
      <c r="M10" s="101">
        <v>36141</v>
      </c>
      <c r="N10" s="101">
        <v>45176.25</v>
      </c>
      <c r="O10" s="37"/>
      <c r="P10" s="37"/>
      <c r="Q10" s="37"/>
      <c r="R10" s="37"/>
      <c r="S10" s="38" t="s">
        <v>295</v>
      </c>
    </row>
    <row r="11" spans="1:19" ht="31.5" customHeight="1" x14ac:dyDescent="0.25">
      <c r="A11" s="91" t="s">
        <v>191</v>
      </c>
      <c r="B11" s="92"/>
      <c r="C11" s="35">
        <v>15896000</v>
      </c>
      <c r="D11" s="94" t="s">
        <v>193</v>
      </c>
      <c r="E11" s="133">
        <v>18060</v>
      </c>
      <c r="F11" s="104">
        <v>22575</v>
      </c>
      <c r="G11" s="104">
        <v>0</v>
      </c>
      <c r="H11" s="104">
        <v>0</v>
      </c>
      <c r="I11" s="104">
        <v>18060</v>
      </c>
      <c r="J11" s="104">
        <v>22575</v>
      </c>
      <c r="K11" s="104">
        <v>-2400</v>
      </c>
      <c r="L11" s="104">
        <v>-3000</v>
      </c>
      <c r="M11" s="104">
        <v>15660</v>
      </c>
      <c r="N11" s="104">
        <v>19575</v>
      </c>
      <c r="O11" s="32" t="s">
        <v>311</v>
      </c>
      <c r="P11" s="42" t="s">
        <v>312</v>
      </c>
      <c r="Q11" s="42" t="s">
        <v>307</v>
      </c>
      <c r="R11" s="42" t="s">
        <v>313</v>
      </c>
      <c r="S11" s="43"/>
    </row>
    <row r="12" spans="1:19" ht="31.5" customHeight="1" x14ac:dyDescent="0.25">
      <c r="A12" s="91" t="s">
        <v>196</v>
      </c>
      <c r="B12" s="92"/>
      <c r="C12" s="35">
        <v>15555100</v>
      </c>
      <c r="D12" s="94" t="s">
        <v>192</v>
      </c>
      <c r="E12" s="133">
        <v>6810</v>
      </c>
      <c r="F12" s="104">
        <v>8512.5</v>
      </c>
      <c r="G12" s="104">
        <v>0</v>
      </c>
      <c r="H12" s="104">
        <v>0</v>
      </c>
      <c r="I12" s="104">
        <v>6810</v>
      </c>
      <c r="J12" s="104">
        <v>8512.5</v>
      </c>
      <c r="K12" s="104">
        <v>-3200</v>
      </c>
      <c r="L12" s="104">
        <v>-4000</v>
      </c>
      <c r="M12" s="104">
        <v>3610</v>
      </c>
      <c r="N12" s="104">
        <v>4512.5</v>
      </c>
      <c r="O12" s="32" t="s">
        <v>314</v>
      </c>
      <c r="P12" s="42" t="s">
        <v>297</v>
      </c>
      <c r="Q12" s="42" t="s">
        <v>307</v>
      </c>
      <c r="R12" s="42" t="s">
        <v>313</v>
      </c>
      <c r="S12" s="43"/>
    </row>
    <row r="13" spans="1:19" ht="31.5" customHeight="1" x14ac:dyDescent="0.25">
      <c r="A13" s="91" t="s">
        <v>197</v>
      </c>
      <c r="B13" s="92"/>
      <c r="C13" s="35">
        <v>15331170</v>
      </c>
      <c r="D13" s="94" t="s">
        <v>194</v>
      </c>
      <c r="E13" s="133">
        <v>17671</v>
      </c>
      <c r="F13" s="104">
        <v>22088.75</v>
      </c>
      <c r="G13" s="104">
        <v>0</v>
      </c>
      <c r="H13" s="104">
        <v>0</v>
      </c>
      <c r="I13" s="104">
        <v>17671</v>
      </c>
      <c r="J13" s="104">
        <v>22088.75</v>
      </c>
      <c r="K13" s="104">
        <v>-800</v>
      </c>
      <c r="L13" s="104">
        <v>-1000</v>
      </c>
      <c r="M13" s="104">
        <v>16871</v>
      </c>
      <c r="N13" s="104">
        <v>21088.75</v>
      </c>
      <c r="O13" s="32" t="s">
        <v>315</v>
      </c>
      <c r="P13" s="42" t="s">
        <v>297</v>
      </c>
      <c r="Q13" s="42" t="s">
        <v>307</v>
      </c>
      <c r="R13" s="42" t="s">
        <v>313</v>
      </c>
      <c r="S13" s="43"/>
    </row>
    <row r="14" spans="1:19" ht="31.5" customHeight="1" x14ac:dyDescent="0.25">
      <c r="A14" s="89" t="s">
        <v>141</v>
      </c>
      <c r="B14" s="90"/>
      <c r="C14" s="36"/>
      <c r="D14" s="102" t="s">
        <v>203</v>
      </c>
      <c r="E14" s="131">
        <f>SUM(E15:E16)</f>
        <v>78881</v>
      </c>
      <c r="F14" s="101">
        <f>SUM(F15:F16)</f>
        <v>94551.75</v>
      </c>
      <c r="G14" s="101">
        <v>0</v>
      </c>
      <c r="H14" s="101">
        <v>0</v>
      </c>
      <c r="I14" s="101">
        <v>78881</v>
      </c>
      <c r="J14" s="101">
        <v>94551.75</v>
      </c>
      <c r="K14" s="101">
        <v>-9904.76</v>
      </c>
      <c r="L14" s="101">
        <v>-12000</v>
      </c>
      <c r="M14" s="101">
        <v>68976.240000000005</v>
      </c>
      <c r="N14" s="101">
        <v>82551.75</v>
      </c>
      <c r="O14" s="37"/>
      <c r="P14" s="37"/>
      <c r="Q14" s="37"/>
      <c r="R14" s="37"/>
      <c r="S14" s="38" t="s">
        <v>295</v>
      </c>
    </row>
    <row r="15" spans="1:19" ht="31.5" customHeight="1" x14ac:dyDescent="0.25">
      <c r="A15" s="17" t="s">
        <v>204</v>
      </c>
      <c r="B15" s="18"/>
      <c r="C15" s="39">
        <v>15511000</v>
      </c>
      <c r="D15" s="14" t="s">
        <v>206</v>
      </c>
      <c r="E15" s="132">
        <v>20250</v>
      </c>
      <c r="F15" s="15">
        <v>21263</v>
      </c>
      <c r="G15" s="15">
        <v>0</v>
      </c>
      <c r="H15" s="15">
        <v>0</v>
      </c>
      <c r="I15" s="15">
        <v>20250</v>
      </c>
      <c r="J15" s="15">
        <v>21263</v>
      </c>
      <c r="K15" s="15">
        <v>-1904.76</v>
      </c>
      <c r="L15" s="15">
        <v>-2000</v>
      </c>
      <c r="M15" s="15">
        <v>18345.240000000002</v>
      </c>
      <c r="N15" s="15">
        <v>19263</v>
      </c>
      <c r="O15" s="40" t="s">
        <v>316</v>
      </c>
      <c r="P15" s="40" t="s">
        <v>310</v>
      </c>
      <c r="Q15" s="40" t="s">
        <v>307</v>
      </c>
      <c r="R15" s="40" t="s">
        <v>313</v>
      </c>
      <c r="S15" s="41"/>
    </row>
    <row r="16" spans="1:19" ht="31.5" customHeight="1" x14ac:dyDescent="0.25">
      <c r="A16" s="17" t="s">
        <v>205</v>
      </c>
      <c r="B16" s="18"/>
      <c r="C16" s="80">
        <v>15500000</v>
      </c>
      <c r="D16" s="14" t="s">
        <v>207</v>
      </c>
      <c r="E16" s="132">
        <v>58631</v>
      </c>
      <c r="F16" s="15">
        <v>73288.75</v>
      </c>
      <c r="G16" s="15">
        <v>0</v>
      </c>
      <c r="H16" s="15">
        <v>0</v>
      </c>
      <c r="I16" s="15">
        <v>58631</v>
      </c>
      <c r="J16" s="15">
        <v>73288.75</v>
      </c>
      <c r="K16" s="15">
        <v>-8000</v>
      </c>
      <c r="L16" s="15">
        <v>-10000</v>
      </c>
      <c r="M16" s="15">
        <v>50631</v>
      </c>
      <c r="N16" s="15">
        <v>63288.75</v>
      </c>
      <c r="O16" s="40" t="s">
        <v>317</v>
      </c>
      <c r="P16" s="40" t="s">
        <v>310</v>
      </c>
      <c r="Q16" s="40" t="s">
        <v>318</v>
      </c>
      <c r="R16" s="40" t="s">
        <v>313</v>
      </c>
      <c r="S16" s="41"/>
    </row>
    <row r="17" spans="1:19" ht="31.5" customHeight="1" x14ac:dyDescent="0.25">
      <c r="A17" s="89" t="s">
        <v>142</v>
      </c>
      <c r="B17" s="90"/>
      <c r="C17" s="63"/>
      <c r="D17" s="102" t="s">
        <v>208</v>
      </c>
      <c r="E17" s="131">
        <f>SUM(E18:E20)</f>
        <v>51772.639999999999</v>
      </c>
      <c r="F17" s="101">
        <f>SUM(F18:F20)</f>
        <v>60789</v>
      </c>
      <c r="G17" s="101">
        <v>2000</v>
      </c>
      <c r="H17" s="101">
        <v>2500</v>
      </c>
      <c r="I17" s="101">
        <v>53772.639999999999</v>
      </c>
      <c r="J17" s="101">
        <v>63289</v>
      </c>
      <c r="K17" s="101">
        <v>0</v>
      </c>
      <c r="L17" s="101">
        <v>0</v>
      </c>
      <c r="M17" s="101">
        <v>53772.639999999999</v>
      </c>
      <c r="N17" s="101">
        <v>63289</v>
      </c>
      <c r="O17" s="37"/>
      <c r="P17" s="37"/>
      <c r="Q17" s="37"/>
      <c r="R17" s="37"/>
      <c r="S17" s="38" t="s">
        <v>295</v>
      </c>
    </row>
    <row r="18" spans="1:19" ht="31.5" customHeight="1" x14ac:dyDescent="0.25">
      <c r="A18" s="17" t="s">
        <v>209</v>
      </c>
      <c r="B18" s="18"/>
      <c r="C18" s="39">
        <v>15811100</v>
      </c>
      <c r="D18" s="14" t="s">
        <v>280</v>
      </c>
      <c r="E18" s="132">
        <f>F18-(F18*5/125)</f>
        <v>18848.64</v>
      </c>
      <c r="F18" s="15">
        <v>19634</v>
      </c>
      <c r="G18" s="15">
        <v>0</v>
      </c>
      <c r="H18" s="15">
        <v>0</v>
      </c>
      <c r="I18" s="15">
        <v>18848.64</v>
      </c>
      <c r="J18" s="15">
        <v>19634</v>
      </c>
      <c r="K18" s="15">
        <v>0</v>
      </c>
      <c r="L18" s="15">
        <v>0</v>
      </c>
      <c r="M18" s="15">
        <v>18848.64</v>
      </c>
      <c r="N18" s="15">
        <v>19634</v>
      </c>
      <c r="O18" s="40" t="s">
        <v>319</v>
      </c>
      <c r="P18" s="40" t="s">
        <v>187</v>
      </c>
      <c r="Q18" s="40" t="s">
        <v>320</v>
      </c>
      <c r="R18" s="40" t="s">
        <v>175</v>
      </c>
      <c r="S18" s="41"/>
    </row>
    <row r="19" spans="1:19" ht="31.5" customHeight="1" x14ac:dyDescent="0.25">
      <c r="A19" s="17" t="s">
        <v>210</v>
      </c>
      <c r="B19" s="18"/>
      <c r="C19" s="39">
        <v>15812200</v>
      </c>
      <c r="D19" s="14" t="s">
        <v>212</v>
      </c>
      <c r="E19" s="132">
        <v>14924</v>
      </c>
      <c r="F19" s="15">
        <v>18655</v>
      </c>
      <c r="G19" s="15">
        <v>0</v>
      </c>
      <c r="H19" s="15">
        <v>0</v>
      </c>
      <c r="I19" s="15">
        <v>14924</v>
      </c>
      <c r="J19" s="15">
        <v>18655</v>
      </c>
      <c r="K19" s="15">
        <v>0</v>
      </c>
      <c r="L19" s="15">
        <v>0</v>
      </c>
      <c r="M19" s="15">
        <v>14924</v>
      </c>
      <c r="N19" s="15">
        <v>18655</v>
      </c>
      <c r="O19" s="32" t="s">
        <v>321</v>
      </c>
      <c r="P19" s="40" t="s">
        <v>306</v>
      </c>
      <c r="Q19" s="40" t="s">
        <v>322</v>
      </c>
      <c r="R19" s="40" t="s">
        <v>175</v>
      </c>
      <c r="S19" s="41"/>
    </row>
    <row r="20" spans="1:19" ht="31.5" customHeight="1" x14ac:dyDescent="0.25">
      <c r="A20" s="17" t="s">
        <v>211</v>
      </c>
      <c r="B20" s="18"/>
      <c r="C20" s="39">
        <v>15812200</v>
      </c>
      <c r="D20" s="14" t="s">
        <v>213</v>
      </c>
      <c r="E20" s="132">
        <v>18000</v>
      </c>
      <c r="F20" s="15">
        <v>22500</v>
      </c>
      <c r="G20" s="15">
        <v>2000</v>
      </c>
      <c r="H20" s="15">
        <v>2500</v>
      </c>
      <c r="I20" s="15">
        <v>20000</v>
      </c>
      <c r="J20" s="15">
        <v>25000</v>
      </c>
      <c r="K20" s="15">
        <v>0</v>
      </c>
      <c r="L20" s="15">
        <v>0</v>
      </c>
      <c r="M20" s="15">
        <v>20000</v>
      </c>
      <c r="N20" s="15">
        <v>25000</v>
      </c>
      <c r="O20" s="40" t="s">
        <v>323</v>
      </c>
      <c r="P20" s="40" t="s">
        <v>297</v>
      </c>
      <c r="Q20" s="40" t="s">
        <v>322</v>
      </c>
      <c r="R20" s="40" t="s">
        <v>175</v>
      </c>
      <c r="S20" s="41"/>
    </row>
    <row r="21" spans="1:19" ht="31.5" customHeight="1" x14ac:dyDescent="0.25">
      <c r="A21" s="89" t="s">
        <v>143</v>
      </c>
      <c r="B21" s="90"/>
      <c r="C21" s="36"/>
      <c r="D21" s="105" t="s">
        <v>214</v>
      </c>
      <c r="E21" s="131">
        <f>SUM(E22:E32)</f>
        <v>150869.79999999999</v>
      </c>
      <c r="F21" s="101">
        <f>SUM(F22:F32)</f>
        <v>186078.76500000001</v>
      </c>
      <c r="G21" s="101">
        <v>0</v>
      </c>
      <c r="H21" s="101">
        <v>0</v>
      </c>
      <c r="I21" s="101">
        <v>150869.79999999999</v>
      </c>
      <c r="J21" s="101">
        <v>186078.77</v>
      </c>
      <c r="K21" s="101">
        <v>-8000</v>
      </c>
      <c r="L21" s="101">
        <v>-10000</v>
      </c>
      <c r="M21" s="101">
        <v>142869.79999999999</v>
      </c>
      <c r="N21" s="101">
        <v>176078.77</v>
      </c>
      <c r="O21" s="37"/>
      <c r="P21" s="37"/>
      <c r="Q21" s="37"/>
      <c r="R21" s="37"/>
      <c r="S21" s="38" t="s">
        <v>295</v>
      </c>
    </row>
    <row r="22" spans="1:19" ht="31.5" customHeight="1" x14ac:dyDescent="0.25">
      <c r="A22" s="91" t="s">
        <v>215</v>
      </c>
      <c r="B22" s="92"/>
      <c r="C22" s="35">
        <v>1242000</v>
      </c>
      <c r="D22" s="92" t="s">
        <v>217</v>
      </c>
      <c r="E22" s="134">
        <v>11000</v>
      </c>
      <c r="F22" s="104">
        <v>13750</v>
      </c>
      <c r="G22" s="104">
        <v>0</v>
      </c>
      <c r="H22" s="104">
        <v>0</v>
      </c>
      <c r="I22" s="104">
        <v>11000</v>
      </c>
      <c r="J22" s="104">
        <v>13750</v>
      </c>
      <c r="K22" s="104">
        <v>-800</v>
      </c>
      <c r="L22" s="104">
        <v>-1000</v>
      </c>
      <c r="M22" s="104">
        <v>10200</v>
      </c>
      <c r="N22" s="104">
        <v>12750</v>
      </c>
      <c r="O22" s="32" t="s">
        <v>324</v>
      </c>
      <c r="P22" s="42" t="s">
        <v>325</v>
      </c>
      <c r="Q22" s="40" t="s">
        <v>322</v>
      </c>
      <c r="R22" s="42" t="s">
        <v>175</v>
      </c>
      <c r="S22" s="43"/>
    </row>
    <row r="23" spans="1:19" ht="31.5" customHeight="1" x14ac:dyDescent="0.25">
      <c r="A23" s="91" t="s">
        <v>216</v>
      </c>
      <c r="B23" s="92"/>
      <c r="C23" s="35">
        <v>15332000</v>
      </c>
      <c r="D23" s="92" t="s">
        <v>218</v>
      </c>
      <c r="E23" s="134">
        <v>5871</v>
      </c>
      <c r="F23" s="104">
        <v>7338.75</v>
      </c>
      <c r="G23" s="104">
        <v>0</v>
      </c>
      <c r="H23" s="104">
        <v>0</v>
      </c>
      <c r="I23" s="104">
        <v>5871</v>
      </c>
      <c r="J23" s="104">
        <v>7338.75</v>
      </c>
      <c r="K23" s="104">
        <v>0</v>
      </c>
      <c r="L23" s="104">
        <v>0</v>
      </c>
      <c r="M23" s="104">
        <v>5871</v>
      </c>
      <c r="N23" s="104">
        <v>7338.75</v>
      </c>
      <c r="O23" s="32" t="s">
        <v>314</v>
      </c>
      <c r="P23" s="42" t="s">
        <v>325</v>
      </c>
      <c r="Q23" s="40" t="s">
        <v>322</v>
      </c>
      <c r="R23" s="42" t="s">
        <v>175</v>
      </c>
      <c r="S23" s="43"/>
    </row>
    <row r="24" spans="1:19" ht="31.5" customHeight="1" x14ac:dyDescent="0.25">
      <c r="A24" s="91" t="s">
        <v>219</v>
      </c>
      <c r="B24" s="92"/>
      <c r="C24" s="35">
        <v>15864000</v>
      </c>
      <c r="D24" s="92" t="s">
        <v>220</v>
      </c>
      <c r="E24" s="134">
        <v>1853</v>
      </c>
      <c r="F24" s="104">
        <v>2316.25</v>
      </c>
      <c r="G24" s="104">
        <v>0</v>
      </c>
      <c r="H24" s="104">
        <v>0</v>
      </c>
      <c r="I24" s="104">
        <v>1853</v>
      </c>
      <c r="J24" s="104">
        <v>2316.25</v>
      </c>
      <c r="K24" s="104">
        <v>0</v>
      </c>
      <c r="L24" s="104">
        <v>0</v>
      </c>
      <c r="M24" s="104">
        <v>1853</v>
      </c>
      <c r="N24" s="104">
        <v>2316.25</v>
      </c>
      <c r="O24" s="32" t="s">
        <v>324</v>
      </c>
      <c r="P24" s="42" t="s">
        <v>325</v>
      </c>
      <c r="Q24" s="40" t="s">
        <v>322</v>
      </c>
      <c r="R24" s="42" t="s">
        <v>175</v>
      </c>
      <c r="S24" s="43"/>
    </row>
    <row r="25" spans="1:19" ht="37.5" customHeight="1" x14ac:dyDescent="0.25">
      <c r="A25" s="91" t="s">
        <v>222</v>
      </c>
      <c r="B25" s="92"/>
      <c r="C25" s="35" t="s">
        <v>282</v>
      </c>
      <c r="D25" s="92" t="s">
        <v>221</v>
      </c>
      <c r="E25" s="134">
        <v>18344</v>
      </c>
      <c r="F25" s="104">
        <v>21070.720000000001</v>
      </c>
      <c r="G25" s="104">
        <v>0</v>
      </c>
      <c r="H25" s="104">
        <v>0</v>
      </c>
      <c r="I25" s="104">
        <v>18344</v>
      </c>
      <c r="J25" s="104">
        <v>21070.720000000001</v>
      </c>
      <c r="K25" s="104">
        <v>0</v>
      </c>
      <c r="L25" s="104">
        <v>0</v>
      </c>
      <c r="M25" s="104">
        <v>18344</v>
      </c>
      <c r="N25" s="104">
        <v>21070.720000000001</v>
      </c>
      <c r="O25" s="32" t="s">
        <v>326</v>
      </c>
      <c r="P25" s="42" t="s">
        <v>325</v>
      </c>
      <c r="Q25" s="40" t="s">
        <v>322</v>
      </c>
      <c r="R25" s="42" t="s">
        <v>175</v>
      </c>
      <c r="S25" s="43"/>
    </row>
    <row r="26" spans="1:19" ht="31.5" customHeight="1" x14ac:dyDescent="0.25">
      <c r="A26" s="91" t="s">
        <v>235</v>
      </c>
      <c r="B26" s="92"/>
      <c r="C26" s="35">
        <v>15431000</v>
      </c>
      <c r="D26" s="106" t="s">
        <v>223</v>
      </c>
      <c r="E26" s="134">
        <v>4130</v>
      </c>
      <c r="F26" s="104">
        <v>5162.5</v>
      </c>
      <c r="G26" s="104">
        <v>0</v>
      </c>
      <c r="H26" s="104">
        <v>0</v>
      </c>
      <c r="I26" s="104">
        <v>4130</v>
      </c>
      <c r="J26" s="104">
        <v>5162.5</v>
      </c>
      <c r="K26" s="104">
        <v>0</v>
      </c>
      <c r="L26" s="104">
        <v>0</v>
      </c>
      <c r="M26" s="104">
        <v>4130</v>
      </c>
      <c r="N26" s="104">
        <v>5162.5</v>
      </c>
      <c r="O26" s="32" t="s">
        <v>327</v>
      </c>
      <c r="P26" s="42" t="s">
        <v>297</v>
      </c>
      <c r="Q26" s="40" t="s">
        <v>322</v>
      </c>
      <c r="R26" s="42" t="s">
        <v>175</v>
      </c>
      <c r="S26" s="43"/>
    </row>
    <row r="27" spans="1:19" ht="31.5" customHeight="1" x14ac:dyDescent="0.25">
      <c r="A27" s="91" t="s">
        <v>236</v>
      </c>
      <c r="B27" s="92"/>
      <c r="C27" s="35">
        <v>15612000</v>
      </c>
      <c r="D27" s="106" t="s">
        <v>224</v>
      </c>
      <c r="E27" s="134">
        <v>12511.1</v>
      </c>
      <c r="F27" s="104">
        <v>15052.17</v>
      </c>
      <c r="G27" s="104">
        <v>0</v>
      </c>
      <c r="H27" s="104">
        <v>0</v>
      </c>
      <c r="I27" s="104">
        <v>12511.1</v>
      </c>
      <c r="J27" s="104">
        <v>15052.17</v>
      </c>
      <c r="K27" s="104">
        <v>0</v>
      </c>
      <c r="L27" s="104">
        <v>0</v>
      </c>
      <c r="M27" s="104">
        <v>12511</v>
      </c>
      <c r="N27" s="104">
        <v>15052.17</v>
      </c>
      <c r="O27" s="32" t="s">
        <v>328</v>
      </c>
      <c r="P27" s="42" t="s">
        <v>297</v>
      </c>
      <c r="Q27" s="40" t="s">
        <v>322</v>
      </c>
      <c r="R27" s="42" t="s">
        <v>175</v>
      </c>
      <c r="S27" s="43"/>
    </row>
    <row r="28" spans="1:19" ht="31.5" customHeight="1" x14ac:dyDescent="0.25">
      <c r="A28" s="91" t="s">
        <v>237</v>
      </c>
      <c r="B28" s="92"/>
      <c r="C28" s="35">
        <v>15331400</v>
      </c>
      <c r="D28" s="106" t="s">
        <v>225</v>
      </c>
      <c r="E28" s="134">
        <v>16883</v>
      </c>
      <c r="F28" s="104">
        <v>21041.25</v>
      </c>
      <c r="G28" s="104">
        <v>0</v>
      </c>
      <c r="H28" s="104">
        <v>0</v>
      </c>
      <c r="I28" s="104">
        <v>16883</v>
      </c>
      <c r="J28" s="104">
        <v>21041.25</v>
      </c>
      <c r="K28" s="104">
        <v>0</v>
      </c>
      <c r="L28" s="104">
        <v>0</v>
      </c>
      <c r="M28" s="104">
        <v>16883</v>
      </c>
      <c r="N28" s="104">
        <v>21041.25</v>
      </c>
      <c r="O28" s="32" t="s">
        <v>329</v>
      </c>
      <c r="P28" s="42" t="s">
        <v>297</v>
      </c>
      <c r="Q28" s="40" t="s">
        <v>322</v>
      </c>
      <c r="R28" s="42" t="s">
        <v>175</v>
      </c>
      <c r="S28" s="43"/>
    </row>
    <row r="29" spans="1:19" ht="31.5" customHeight="1" x14ac:dyDescent="0.25">
      <c r="A29" s="91" t="s">
        <v>238</v>
      </c>
      <c r="B29" s="92"/>
      <c r="C29" s="35">
        <v>15980000</v>
      </c>
      <c r="D29" s="106" t="s">
        <v>226</v>
      </c>
      <c r="E29" s="134">
        <v>8506.4</v>
      </c>
      <c r="F29" s="104">
        <v>10633</v>
      </c>
      <c r="G29" s="104">
        <v>0</v>
      </c>
      <c r="H29" s="104">
        <v>0</v>
      </c>
      <c r="I29" s="104">
        <v>8506.4</v>
      </c>
      <c r="J29" s="104">
        <v>10633</v>
      </c>
      <c r="K29" s="104">
        <v>0</v>
      </c>
      <c r="L29" s="104">
        <v>0</v>
      </c>
      <c r="M29" s="104">
        <v>8506.4</v>
      </c>
      <c r="N29" s="104">
        <v>10633</v>
      </c>
      <c r="O29" s="32" t="s">
        <v>321</v>
      </c>
      <c r="P29" s="42" t="s">
        <v>297</v>
      </c>
      <c r="Q29" s="40" t="s">
        <v>322</v>
      </c>
      <c r="R29" s="42" t="s">
        <v>175</v>
      </c>
      <c r="S29" s="43"/>
    </row>
    <row r="30" spans="1:19" ht="31.5" customHeight="1" x14ac:dyDescent="0.25">
      <c r="A30" s="91" t="s">
        <v>239</v>
      </c>
      <c r="B30" s="92"/>
      <c r="C30" s="35">
        <v>15851100</v>
      </c>
      <c r="D30" s="106" t="s">
        <v>229</v>
      </c>
      <c r="E30" s="134">
        <v>24286</v>
      </c>
      <c r="F30" s="104">
        <v>30357.5</v>
      </c>
      <c r="G30" s="104">
        <v>0</v>
      </c>
      <c r="H30" s="104">
        <v>0</v>
      </c>
      <c r="I30" s="104">
        <v>24286</v>
      </c>
      <c r="J30" s="104">
        <v>30357.5</v>
      </c>
      <c r="K30" s="104">
        <v>-1600</v>
      </c>
      <c r="L30" s="104">
        <v>-2000</v>
      </c>
      <c r="M30" s="104">
        <v>22686</v>
      </c>
      <c r="N30" s="104">
        <v>28357.5</v>
      </c>
      <c r="O30" s="32" t="s">
        <v>330</v>
      </c>
      <c r="P30" s="42" t="s">
        <v>293</v>
      </c>
      <c r="Q30" s="40" t="s">
        <v>322</v>
      </c>
      <c r="R30" s="42" t="s">
        <v>175</v>
      </c>
      <c r="S30" s="43"/>
    </row>
    <row r="31" spans="1:19" ht="31.5" customHeight="1" x14ac:dyDescent="0.25">
      <c r="A31" s="91" t="s">
        <v>240</v>
      </c>
      <c r="B31" s="92"/>
      <c r="C31" s="35">
        <v>15800000</v>
      </c>
      <c r="D31" s="106" t="s">
        <v>230</v>
      </c>
      <c r="E31" s="134">
        <v>31694</v>
      </c>
      <c r="F31" s="103">
        <v>39617.5</v>
      </c>
      <c r="G31" s="103">
        <v>0</v>
      </c>
      <c r="H31" s="103">
        <v>0</v>
      </c>
      <c r="I31" s="103">
        <v>31694</v>
      </c>
      <c r="J31" s="103">
        <v>39617.5</v>
      </c>
      <c r="K31" s="103">
        <v>-4000</v>
      </c>
      <c r="L31" s="103">
        <v>-5000</v>
      </c>
      <c r="M31" s="103">
        <v>27694</v>
      </c>
      <c r="N31" s="103">
        <v>34617.5</v>
      </c>
      <c r="O31" s="32" t="s">
        <v>331</v>
      </c>
      <c r="P31" s="42" t="s">
        <v>332</v>
      </c>
      <c r="Q31" s="40" t="s">
        <v>322</v>
      </c>
      <c r="R31" s="42" t="s">
        <v>175</v>
      </c>
      <c r="S31" s="43"/>
    </row>
    <row r="32" spans="1:19" ht="36.75" customHeight="1" x14ac:dyDescent="0.25">
      <c r="A32" s="93" t="s">
        <v>241</v>
      </c>
      <c r="B32" s="94"/>
      <c r="C32" s="35" t="s">
        <v>281</v>
      </c>
      <c r="D32" s="92" t="s">
        <v>227</v>
      </c>
      <c r="E32" s="134">
        <v>15791.3</v>
      </c>
      <c r="F32" s="104">
        <v>19739.125</v>
      </c>
      <c r="G32" s="104">
        <v>0</v>
      </c>
      <c r="H32" s="104">
        <v>0</v>
      </c>
      <c r="I32" s="104">
        <v>15791.3</v>
      </c>
      <c r="J32" s="104">
        <v>19739.13</v>
      </c>
      <c r="K32" s="104">
        <v>-1600</v>
      </c>
      <c r="L32" s="104">
        <v>-2000</v>
      </c>
      <c r="M32" s="104">
        <v>14191.3</v>
      </c>
      <c r="N32" s="104">
        <v>17739.13</v>
      </c>
      <c r="O32" s="32" t="s">
        <v>333</v>
      </c>
      <c r="P32" s="45" t="s">
        <v>297</v>
      </c>
      <c r="Q32" s="40" t="s">
        <v>322</v>
      </c>
      <c r="R32" s="42" t="s">
        <v>175</v>
      </c>
      <c r="S32" s="46"/>
    </row>
    <row r="33" spans="1:19" ht="31.5" customHeight="1" x14ac:dyDescent="0.25">
      <c r="A33" s="89" t="s">
        <v>144</v>
      </c>
      <c r="B33" s="90"/>
      <c r="C33" s="36"/>
      <c r="D33" s="102" t="s">
        <v>228</v>
      </c>
      <c r="E33" s="131">
        <v>12000</v>
      </c>
      <c r="F33" s="101">
        <v>15000</v>
      </c>
      <c r="G33" s="101">
        <v>3250.55</v>
      </c>
      <c r="H33" s="101">
        <v>4063.19</v>
      </c>
      <c r="I33" s="101">
        <v>15250.55</v>
      </c>
      <c r="J33" s="101">
        <v>19063.189999999999</v>
      </c>
      <c r="K33" s="101">
        <v>0</v>
      </c>
      <c r="L33" s="101">
        <v>0</v>
      </c>
      <c r="M33" s="101">
        <v>15250.55</v>
      </c>
      <c r="N33" s="101">
        <v>19063.189999999999</v>
      </c>
      <c r="O33" s="37" t="s">
        <v>323</v>
      </c>
      <c r="P33" s="37" t="s">
        <v>334</v>
      </c>
      <c r="Q33" s="37" t="s">
        <v>322</v>
      </c>
      <c r="R33" s="37" t="s">
        <v>175</v>
      </c>
      <c r="S33" s="38"/>
    </row>
    <row r="34" spans="1:19" ht="31.5" customHeight="1" thickBot="1" x14ac:dyDescent="0.3">
      <c r="A34" s="95" t="s">
        <v>145</v>
      </c>
      <c r="B34" s="96"/>
      <c r="C34" s="81" t="s">
        <v>283</v>
      </c>
      <c r="D34" s="107" t="s">
        <v>233</v>
      </c>
      <c r="E34" s="135">
        <v>8418.5</v>
      </c>
      <c r="F34" s="108">
        <v>10523.12</v>
      </c>
      <c r="G34" s="108">
        <v>0</v>
      </c>
      <c r="H34" s="108">
        <v>0</v>
      </c>
      <c r="I34" s="108">
        <v>8418.5</v>
      </c>
      <c r="J34" s="108">
        <v>10523.12</v>
      </c>
      <c r="K34" s="108">
        <v>0</v>
      </c>
      <c r="L34" s="108">
        <v>0</v>
      </c>
      <c r="M34" s="108">
        <v>8418.5</v>
      </c>
      <c r="N34" s="108">
        <v>10523.12</v>
      </c>
      <c r="O34" s="64" t="s">
        <v>323</v>
      </c>
      <c r="P34" s="64" t="s">
        <v>334</v>
      </c>
      <c r="Q34" s="64" t="s">
        <v>322</v>
      </c>
      <c r="R34" s="64" t="s">
        <v>175</v>
      </c>
      <c r="S34" s="65"/>
    </row>
  </sheetData>
  <hyperlinks>
    <hyperlink ref="D2" location="'plan nabave'!A1" display="Materijal i sirovin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plan nabave</vt:lpstr>
      <vt:lpstr>opis konta materijal i sirovine</vt:lpstr>
      <vt:lpstr>List3</vt:lpstr>
      <vt:lpstr>'opis konta materijal i sirovine'!Ispis_naslova</vt:lpstr>
      <vt:lpstr>'plan nabave'!Ispis_naslova</vt:lpstr>
      <vt:lpstr>'opis konta materijal i sirovine'!Podrucje_ispisa</vt:lpstr>
      <vt:lpstr>'plan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Danira</cp:lastModifiedBy>
  <cp:lastPrinted>2019-06-13T10:41:13Z</cp:lastPrinted>
  <dcterms:created xsi:type="dcterms:W3CDTF">2017-11-13T14:18:13Z</dcterms:created>
  <dcterms:modified xsi:type="dcterms:W3CDTF">2019-10-30T12:59:13Z</dcterms:modified>
</cp:coreProperties>
</file>